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284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7" i="1" l="1"/>
  <c r="I47" i="1" s="1"/>
  <c r="J17" i="1"/>
  <c r="J47" i="1" s="1"/>
  <c r="H17" i="1"/>
  <c r="H47" i="1" s="1"/>
  <c r="I24" i="1"/>
  <c r="J24" i="1"/>
  <c r="H24" i="1"/>
  <c r="I31" i="1"/>
  <c r="J31" i="1"/>
  <c r="H31" i="1"/>
  <c r="I41" i="1"/>
  <c r="J41" i="1"/>
  <c r="H41" i="1"/>
  <c r="I46" i="1"/>
  <c r="J46" i="1"/>
  <c r="H46" i="1"/>
  <c r="K44" i="1"/>
  <c r="K46" i="1" s="1"/>
  <c r="K30" i="1" l="1"/>
  <c r="K29" i="1" l="1"/>
  <c r="K16" i="1" l="1"/>
  <c r="K8" i="1"/>
  <c r="K17" i="1" l="1"/>
  <c r="K40" i="1"/>
  <c r="K39" i="1" l="1"/>
  <c r="K36" i="1"/>
  <c r="K38" i="1"/>
  <c r="K35" i="1"/>
  <c r="K34" i="1"/>
  <c r="K33" i="1"/>
  <c r="K41" i="1" s="1"/>
  <c r="K28" i="1" l="1"/>
  <c r="K27" i="1"/>
  <c r="K31" i="1" s="1"/>
  <c r="K20" i="1"/>
  <c r="K23" i="1"/>
  <c r="K24" i="1" l="1"/>
  <c r="K47" i="1" s="1"/>
</calcChain>
</file>

<file path=xl/comments1.xml><?xml version="1.0" encoding="utf-8"?>
<comments xmlns="http://schemas.openxmlformats.org/spreadsheetml/2006/main">
  <authors>
    <author>Автор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<sst xmlns="http://schemas.openxmlformats.org/spreadsheetml/2006/main" count="155" uniqueCount="100">
  <si>
    <t>№ п/п</t>
  </si>
  <si>
    <t xml:space="preserve">Цели, задачи, мероприятия </t>
  </si>
  <si>
    <t>ГРБС</t>
  </si>
  <si>
    <t>Код бюджетной классификации</t>
  </si>
  <si>
    <t>Расходы по годам реализации подпрограммы (тыс. руб.)</t>
  </si>
  <si>
    <t>Рз Пр</t>
  </si>
  <si>
    <t>ЦСР</t>
  </si>
  <si>
    <t>ВР</t>
  </si>
  <si>
    <t>Итого на период</t>
  </si>
  <si>
    <t>Цель: Развитие жилищного и коммунального хозяйства на территории Солонцовского сельсовета</t>
  </si>
  <si>
    <t>Задача 1. Повышение качества организации в границах сельсовета электро-, тепло-, газо- и водоснабжения населения, водоотведения, снабжения населения топливом</t>
  </si>
  <si>
    <t>1.1</t>
  </si>
  <si>
    <t>Финансирование содержания объектов ЖКХ</t>
  </si>
  <si>
    <t>837</t>
  </si>
  <si>
    <t>05 02</t>
  </si>
  <si>
    <t>0120091180</t>
  </si>
  <si>
    <t>244</t>
  </si>
  <si>
    <t>2.1</t>
  </si>
  <si>
    <t>Администрация Солонцовского  сельсовета</t>
  </si>
  <si>
    <t>01 13</t>
  </si>
  <si>
    <t>0120090190</t>
  </si>
  <si>
    <t>2.2</t>
  </si>
  <si>
    <t>04 12</t>
  </si>
  <si>
    <t>0120090200</t>
  </si>
  <si>
    <t>Задача 3. Благоустройство территории сельсовета.</t>
  </si>
  <si>
    <t>3.1</t>
  </si>
  <si>
    <t>05 03</t>
  </si>
  <si>
    <t>0120090080</t>
  </si>
  <si>
    <t>3.2</t>
  </si>
  <si>
    <t>Всего по подпрограмме</t>
  </si>
  <si>
    <t>Содержание мест захоронения в соответствии с санитарными и экологическими требования (Федеральный закон от 12.01.1996г. №8-ФЗ в последней редакции)</t>
  </si>
  <si>
    <t xml:space="preserve">Финансирование расходов по содержанию мест захоронений </t>
  </si>
  <si>
    <t>Мероприятие 1: Акарицидная обработка мест общего пользования</t>
  </si>
  <si>
    <t>3.3</t>
  </si>
  <si>
    <t>3.3.1</t>
  </si>
  <si>
    <t>3.3.2</t>
  </si>
  <si>
    <t>3.2.1</t>
  </si>
  <si>
    <t>3.2.2</t>
  </si>
  <si>
    <t>3.2.3</t>
  </si>
  <si>
    <t>3.2.4</t>
  </si>
  <si>
    <t>3.2.5</t>
  </si>
  <si>
    <t>Финансирование расходов по благоустройству мест общего пользования:</t>
  </si>
  <si>
    <t>3.1.1</t>
  </si>
  <si>
    <t>3.1.2</t>
  </si>
  <si>
    <t>3.1.3</t>
  </si>
  <si>
    <t>1.1.1</t>
  </si>
  <si>
    <t>1.1.2</t>
  </si>
  <si>
    <t>1.1.3</t>
  </si>
  <si>
    <t>1.1.4</t>
  </si>
  <si>
    <t>1.1.5</t>
  </si>
  <si>
    <t>1.1.6</t>
  </si>
  <si>
    <t>Финансирование расходов на освещение:</t>
  </si>
  <si>
    <t>2.1.1</t>
  </si>
  <si>
    <t>2.1.2</t>
  </si>
  <si>
    <t>2.2.1</t>
  </si>
  <si>
    <t>Финансирование мероприятий по оценке недвижимости и оформлению документов:</t>
  </si>
  <si>
    <t>Финансирование мероприятий по землеустройству территории  сельсовета:</t>
  </si>
  <si>
    <t xml:space="preserve">Мероприятие 1: Проведение инвентаризации недвижимости  </t>
  </si>
  <si>
    <t>Задача 2. Развитие земельно-имущественных отношений</t>
  </si>
  <si>
    <t>Поддержание работоспособности наружных газопроводов, групповых резервуарных установок и электрохимических защит</t>
  </si>
  <si>
    <t>Ожидаемый результат от реализации подпрограммного мероприятия (в натуральном выражении)</t>
  </si>
  <si>
    <t>АО Красноярсккрайгаз</t>
  </si>
  <si>
    <t>Перечень мероприятий подпрограммы "Развитие жилищного-коммунального хозяйства на территории Солонцовского сельсовета</t>
  </si>
  <si>
    <t>Приведение уличное освещение в соответствие с ГОСТ Р 55706-2013 Освещение наружное утилитарное. Нормы освещенности и стандарты СП 52.13330.2011, СНИП 23-05-96</t>
  </si>
  <si>
    <t>0503</t>
  </si>
  <si>
    <t>Содержание мест общего пользования в соответствии с СП 82.13330.2016 Благоустройство территорий.</t>
  </si>
  <si>
    <t>0120030120</t>
  </si>
  <si>
    <t xml:space="preserve">Мероприятие 3: Ежегодная обрезка деревьев на территории поселения </t>
  </si>
  <si>
    <t>3.2.6</t>
  </si>
  <si>
    <t>3.2.7</t>
  </si>
  <si>
    <t>Мероприятие 2: Техническое обслуживание линий уличного освещения МО</t>
  </si>
  <si>
    <t>Мероприятие 1: Поддержание уровня освещенности улиц МО</t>
  </si>
  <si>
    <t xml:space="preserve">Мероприятие 3: Приобретение светодиодных светильников и эл.материалов </t>
  </si>
  <si>
    <t>0120090100</t>
  </si>
  <si>
    <t>Мероприятие 7: Приобретение спецодежды</t>
  </si>
  <si>
    <t>Мероприятие 3: Обслуживание и ремонт коммунальных объектов</t>
  </si>
  <si>
    <t>Мероприятие 4: Транспортировка и передача сточных вод</t>
  </si>
  <si>
    <t>Разработка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</si>
  <si>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0120091190</t>
  </si>
  <si>
    <t>414</t>
  </si>
  <si>
    <t>3.1.4</t>
  </si>
  <si>
    <t>247</t>
  </si>
  <si>
    <t>Мероприятие 6: Ремонт малых форм (детские площадки)</t>
  </si>
  <si>
    <t>Мероприятие 2: содержание мест сбора мусора, вывоз ТБО, ТНКО, ликвидация несанкционированных свалок. вывоз автошин</t>
  </si>
  <si>
    <t>Мероприятие 4: Техническое обслуживание, ремонт, автомойка, страхование автомобиля ГАЗ-А22R32 и приобретение ГСМ</t>
  </si>
  <si>
    <t>Мероприятие 5: Хозтовары и хозинвентарь</t>
  </si>
  <si>
    <t xml:space="preserve">Содержание мест захоронений </t>
  </si>
  <si>
    <t>Приложение № 2 (расшифровка)
к Паспорту  подпрограммы «Развитие жилищного и коммунального хозяйства на территории Солонцовского сельсовета»</t>
  </si>
  <si>
    <t>очередной финаносвый год 2024</t>
  </si>
  <si>
    <t>первый год планового периода 2025</t>
  </si>
  <si>
    <t>второй год планового периода 2026</t>
  </si>
  <si>
    <t>Мероприятие 2: Работы по установке регулир. арматуры на наружных сетях теплоснабжения</t>
  </si>
  <si>
    <t>Мероприятие 1: Проведение кадастровых работ и услуги оценки стоимости земельных участков</t>
  </si>
  <si>
    <t>Мероприятие 1: Техобслуживание и аварийно-диспетчерское обеспечение наружных газопроводов, групповой резервуарной установки и электрохимической защиты.</t>
  </si>
  <si>
    <t xml:space="preserve">Мероприятие 2: Проведение оценки недвижимости  </t>
  </si>
  <si>
    <t xml:space="preserve">Устройство линий уличного освещения  </t>
  </si>
  <si>
    <t>Мероприятие 1: Вывоз мусора с территории кладбищ на 1 полугодие 2024г.</t>
  </si>
  <si>
    <t xml:space="preserve">Мероприятие 2: Топографическая съемка кладбищ </t>
  </si>
  <si>
    <t>Мероприятие 5: Работы по актуализации схем теплоснабжения и подгот. документации к отопит. сезону</t>
  </si>
  <si>
    <t>Мероприятие 6: Оборудование для котельной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</si>
</sst>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_ ;\-#,##0.000\ 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6" fontId="2" fillId="0" borderId="2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166" fontId="2" fillId="0" borderId="2" xfId="1" applyNumberFormat="1" applyFont="1" applyFill="1" applyBorder="1" applyAlignment="1">
      <alignment horizontal="left" vertical="center"/>
    </xf>
    <xf numFmtId="166" fontId="2" fillId="0" borderId="7" xfId="1" applyNumberFormat="1" applyFont="1" applyFill="1" applyBorder="1" applyAlignment="1">
      <alignment horizontal="left" vertical="center"/>
    </xf>
    <xf numFmtId="166" fontId="2" fillId="0" borderId="3" xfId="1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tabSelected="1" view="pageLayout" topLeftCell="A34" zoomScale="115" zoomScaleNormal="115" zoomScalePageLayoutView="115" workbookViewId="0">
      <selection activeCell="F8" sqref="F8:F15"/>
    </sheetView>
  </sheetViews>
  <sheetFormatPr defaultRowHeight="12.75" x14ac:dyDescent="0.2"/>
  <cols>
    <col min="1" max="1" width="4.7109375" style="7" customWidth="1"/>
    <col min="2" max="2" width="31.28515625" style="7" customWidth="1"/>
    <col min="3" max="3" width="10" style="7" customWidth="1"/>
    <col min="4" max="4" width="7.140625" style="7" customWidth="1"/>
    <col min="5" max="5" width="8" style="7" customWidth="1"/>
    <col min="6" max="6" width="11" style="7" customWidth="1"/>
    <col min="7" max="7" width="6.7109375" style="7" customWidth="1"/>
    <col min="8" max="8" width="11" style="7" customWidth="1"/>
    <col min="9" max="9" width="10.42578125" style="7" customWidth="1"/>
    <col min="10" max="10" width="10.85546875" style="7" customWidth="1"/>
    <col min="11" max="11" width="10.7109375" style="7" customWidth="1"/>
    <col min="12" max="12" width="19.5703125" style="7" customWidth="1"/>
    <col min="13" max="16384" width="9.140625" style="7"/>
  </cols>
  <sheetData>
    <row r="1" spans="1:12" ht="38.25" customHeight="1" x14ac:dyDescent="0.2">
      <c r="A1" s="4"/>
      <c r="B1" s="5"/>
      <c r="C1" s="6"/>
      <c r="D1" s="6"/>
      <c r="E1" s="6"/>
      <c r="F1" s="6"/>
      <c r="G1" s="6"/>
      <c r="H1" s="111" t="s">
        <v>87</v>
      </c>
      <c r="I1" s="111"/>
      <c r="J1" s="111"/>
      <c r="K1" s="111"/>
      <c r="L1" s="111"/>
    </row>
    <row r="2" spans="1:12" ht="36" customHeight="1" x14ac:dyDescent="0.2">
      <c r="A2" s="98" t="s">
        <v>62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24" customHeight="1" x14ac:dyDescent="0.2">
      <c r="A3" s="103" t="s">
        <v>0</v>
      </c>
      <c r="B3" s="103" t="s">
        <v>1</v>
      </c>
      <c r="C3" s="112" t="s">
        <v>2</v>
      </c>
      <c r="D3" s="104" t="s">
        <v>3</v>
      </c>
      <c r="E3" s="105"/>
      <c r="F3" s="105"/>
      <c r="G3" s="106"/>
      <c r="H3" s="104" t="s">
        <v>4</v>
      </c>
      <c r="I3" s="105"/>
      <c r="J3" s="105"/>
      <c r="K3" s="106"/>
      <c r="L3" s="103" t="s">
        <v>60</v>
      </c>
    </row>
    <row r="4" spans="1:12" ht="78.75" customHeight="1" x14ac:dyDescent="0.2">
      <c r="A4" s="103"/>
      <c r="B4" s="103"/>
      <c r="C4" s="113"/>
      <c r="D4" s="2" t="s">
        <v>2</v>
      </c>
      <c r="E4" s="2" t="s">
        <v>5</v>
      </c>
      <c r="F4" s="2" t="s">
        <v>6</v>
      </c>
      <c r="G4" s="2" t="s">
        <v>7</v>
      </c>
      <c r="H4" s="2" t="s">
        <v>88</v>
      </c>
      <c r="I4" s="2" t="s">
        <v>89</v>
      </c>
      <c r="J4" s="2" t="s">
        <v>90</v>
      </c>
      <c r="K4" s="2" t="s">
        <v>8</v>
      </c>
      <c r="L4" s="103"/>
    </row>
    <row r="5" spans="1:12" ht="18" customHeight="1" x14ac:dyDescent="0.2">
      <c r="A5" s="103" t="s">
        <v>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ht="13.5" customHeight="1" x14ac:dyDescent="0.2">
      <c r="A6" s="104" t="s">
        <v>10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1:12" ht="17.25" customHeight="1" x14ac:dyDescent="0.2">
      <c r="A7" s="8" t="s">
        <v>11</v>
      </c>
      <c r="B7" s="91" t="s">
        <v>12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66.75" customHeight="1" x14ac:dyDescent="0.2">
      <c r="A8" s="9" t="s">
        <v>45</v>
      </c>
      <c r="B8" s="1" t="s">
        <v>93</v>
      </c>
      <c r="C8" s="85" t="s">
        <v>61</v>
      </c>
      <c r="D8" s="88" t="s">
        <v>13</v>
      </c>
      <c r="E8" s="85" t="s">
        <v>14</v>
      </c>
      <c r="F8" s="88" t="s">
        <v>15</v>
      </c>
      <c r="G8" s="88" t="s">
        <v>16</v>
      </c>
      <c r="H8" s="95">
        <v>3671.06</v>
      </c>
      <c r="I8" s="95">
        <v>3500</v>
      </c>
      <c r="J8" s="95">
        <v>3500</v>
      </c>
      <c r="K8" s="95">
        <f>H8+I8+J8</f>
        <v>10671.06</v>
      </c>
      <c r="L8" s="85" t="s">
        <v>59</v>
      </c>
    </row>
    <row r="9" spans="1:12" ht="38.25" x14ac:dyDescent="0.2">
      <c r="A9" s="9" t="s">
        <v>46</v>
      </c>
      <c r="B9" s="1" t="s">
        <v>91</v>
      </c>
      <c r="C9" s="86"/>
      <c r="D9" s="89"/>
      <c r="E9" s="86"/>
      <c r="F9" s="89"/>
      <c r="G9" s="89"/>
      <c r="H9" s="96"/>
      <c r="I9" s="96"/>
      <c r="J9" s="96"/>
      <c r="K9" s="96"/>
      <c r="L9" s="86"/>
    </row>
    <row r="10" spans="1:12" ht="34.5" customHeight="1" x14ac:dyDescent="0.2">
      <c r="A10" s="9" t="s">
        <v>47</v>
      </c>
      <c r="B10" s="1" t="s">
        <v>75</v>
      </c>
      <c r="C10" s="86"/>
      <c r="D10" s="89"/>
      <c r="E10" s="86"/>
      <c r="F10" s="89"/>
      <c r="G10" s="89"/>
      <c r="H10" s="96"/>
      <c r="I10" s="96"/>
      <c r="J10" s="96"/>
      <c r="K10" s="96"/>
      <c r="L10" s="86"/>
    </row>
    <row r="11" spans="1:12" ht="34.5" customHeight="1" x14ac:dyDescent="0.2">
      <c r="A11" s="9" t="s">
        <v>48</v>
      </c>
      <c r="B11" s="1" t="s">
        <v>76</v>
      </c>
      <c r="C11" s="86"/>
      <c r="D11" s="89"/>
      <c r="E11" s="86"/>
      <c r="F11" s="89"/>
      <c r="G11" s="89"/>
      <c r="H11" s="96"/>
      <c r="I11" s="96"/>
      <c r="J11" s="96"/>
      <c r="K11" s="96"/>
      <c r="L11" s="86"/>
    </row>
    <row r="12" spans="1:12" ht="34.5" customHeight="1" x14ac:dyDescent="0.2">
      <c r="A12" s="102" t="s">
        <v>49</v>
      </c>
      <c r="B12" s="72" t="s">
        <v>98</v>
      </c>
      <c r="C12" s="86"/>
      <c r="D12" s="89"/>
      <c r="E12" s="86"/>
      <c r="F12" s="89"/>
      <c r="G12" s="89"/>
      <c r="H12" s="96"/>
      <c r="I12" s="96"/>
      <c r="J12" s="96"/>
      <c r="K12" s="96"/>
      <c r="L12" s="86"/>
    </row>
    <row r="13" spans="1:12" ht="12" customHeight="1" x14ac:dyDescent="0.2">
      <c r="A13" s="67"/>
      <c r="B13" s="73"/>
      <c r="C13" s="86"/>
      <c r="D13" s="89"/>
      <c r="E13" s="86"/>
      <c r="F13" s="89"/>
      <c r="G13" s="89"/>
      <c r="H13" s="96"/>
      <c r="I13" s="96"/>
      <c r="J13" s="96"/>
      <c r="K13" s="96"/>
      <c r="L13" s="86"/>
    </row>
    <row r="14" spans="1:12" x14ac:dyDescent="0.2">
      <c r="A14" s="102" t="s">
        <v>50</v>
      </c>
      <c r="B14" s="72" t="s">
        <v>99</v>
      </c>
      <c r="C14" s="86"/>
      <c r="D14" s="89"/>
      <c r="E14" s="86"/>
      <c r="F14" s="89"/>
      <c r="G14" s="89"/>
      <c r="H14" s="96"/>
      <c r="I14" s="96"/>
      <c r="J14" s="96"/>
      <c r="K14" s="96"/>
      <c r="L14" s="86"/>
    </row>
    <row r="15" spans="1:12" x14ac:dyDescent="0.2">
      <c r="A15" s="67"/>
      <c r="B15" s="73"/>
      <c r="C15" s="87"/>
      <c r="D15" s="90"/>
      <c r="E15" s="87"/>
      <c r="F15" s="90"/>
      <c r="G15" s="90"/>
      <c r="H15" s="97"/>
      <c r="I15" s="97"/>
      <c r="J15" s="97"/>
      <c r="K15" s="97"/>
      <c r="L15" s="87"/>
    </row>
    <row r="16" spans="1:12" ht="93.75" customHeight="1" x14ac:dyDescent="0.2">
      <c r="A16" s="9" t="s">
        <v>50</v>
      </c>
      <c r="B16" s="1" t="s">
        <v>77</v>
      </c>
      <c r="C16" s="32" t="s">
        <v>18</v>
      </c>
      <c r="D16" s="33" t="s">
        <v>13</v>
      </c>
      <c r="E16" s="32">
        <v>502</v>
      </c>
      <c r="F16" s="33" t="s">
        <v>78</v>
      </c>
      <c r="G16" s="33" t="s">
        <v>79</v>
      </c>
      <c r="H16" s="34">
        <v>7014</v>
      </c>
      <c r="I16" s="34">
        <v>0</v>
      </c>
      <c r="J16" s="34">
        <v>0</v>
      </c>
      <c r="K16" s="34">
        <f>H16+I16+J16</f>
        <v>7014</v>
      </c>
      <c r="L16" s="32"/>
    </row>
    <row r="17" spans="1:12" ht="39.75" customHeight="1" x14ac:dyDescent="0.2">
      <c r="A17" s="9"/>
      <c r="B17" s="1"/>
      <c r="C17" s="47"/>
      <c r="D17" s="48"/>
      <c r="E17" s="47"/>
      <c r="F17" s="48"/>
      <c r="G17" s="48"/>
      <c r="H17" s="49">
        <f>H8+H16</f>
        <v>10685.06</v>
      </c>
      <c r="I17" s="49">
        <f t="shared" ref="I17:K17" si="0">I8+I16</f>
        <v>3500</v>
      </c>
      <c r="J17" s="49">
        <f t="shared" si="0"/>
        <v>3500</v>
      </c>
      <c r="K17" s="49">
        <f t="shared" si="0"/>
        <v>17685.059999999998</v>
      </c>
      <c r="L17" s="47"/>
    </row>
    <row r="18" spans="1:12" ht="22.5" customHeight="1" x14ac:dyDescent="0.2">
      <c r="A18" s="98" t="s">
        <v>58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2" ht="23.25" customHeight="1" x14ac:dyDescent="0.2">
      <c r="A19" s="8" t="s">
        <v>17</v>
      </c>
      <c r="B19" s="91" t="s">
        <v>55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36.75" customHeight="1" x14ac:dyDescent="0.2">
      <c r="A20" s="9" t="s">
        <v>52</v>
      </c>
      <c r="B20" s="1" t="s">
        <v>57</v>
      </c>
      <c r="C20" s="108" t="s">
        <v>18</v>
      </c>
      <c r="D20" s="107" t="s">
        <v>13</v>
      </c>
      <c r="E20" s="108" t="s">
        <v>19</v>
      </c>
      <c r="F20" s="107" t="s">
        <v>20</v>
      </c>
      <c r="G20" s="107" t="s">
        <v>16</v>
      </c>
      <c r="H20" s="110">
        <v>700</v>
      </c>
      <c r="I20" s="110">
        <v>400</v>
      </c>
      <c r="J20" s="110">
        <v>400</v>
      </c>
      <c r="K20" s="110">
        <f>SUM(H20:J20)</f>
        <v>1500</v>
      </c>
      <c r="L20" s="109"/>
    </row>
    <row r="21" spans="1:12" ht="42" customHeight="1" x14ac:dyDescent="0.2">
      <c r="A21" s="9" t="s">
        <v>53</v>
      </c>
      <c r="B21" s="1" t="s">
        <v>94</v>
      </c>
      <c r="C21" s="108"/>
      <c r="D21" s="107"/>
      <c r="E21" s="108"/>
      <c r="F21" s="107"/>
      <c r="G21" s="107"/>
      <c r="H21" s="110"/>
      <c r="I21" s="110"/>
      <c r="J21" s="110"/>
      <c r="K21" s="110"/>
      <c r="L21" s="109"/>
    </row>
    <row r="22" spans="1:12" ht="21" customHeight="1" x14ac:dyDescent="0.2">
      <c r="A22" s="8" t="s">
        <v>21</v>
      </c>
      <c r="B22" s="91" t="s">
        <v>56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ht="63.75" x14ac:dyDescent="0.2">
      <c r="A23" s="9" t="s">
        <v>54</v>
      </c>
      <c r="B23" s="1" t="s">
        <v>92</v>
      </c>
      <c r="C23" s="3" t="s">
        <v>18</v>
      </c>
      <c r="D23" s="10" t="s">
        <v>13</v>
      </c>
      <c r="E23" s="11" t="s">
        <v>22</v>
      </c>
      <c r="F23" s="10" t="s">
        <v>23</v>
      </c>
      <c r="G23" s="10" t="s">
        <v>16</v>
      </c>
      <c r="H23" s="24">
        <v>350</v>
      </c>
      <c r="I23" s="24">
        <v>400</v>
      </c>
      <c r="J23" s="24">
        <v>400</v>
      </c>
      <c r="K23" s="24">
        <f>SUM(H23:J23)</f>
        <v>1150</v>
      </c>
      <c r="L23" s="17"/>
    </row>
    <row r="24" spans="1:12" ht="20.25" customHeight="1" x14ac:dyDescent="0.2">
      <c r="A24" s="58"/>
      <c r="B24" s="59"/>
      <c r="C24" s="60"/>
      <c r="D24" s="56"/>
      <c r="E24" s="61"/>
      <c r="F24" s="56"/>
      <c r="G24" s="56"/>
      <c r="H24" s="51">
        <f>H20+H23</f>
        <v>1050</v>
      </c>
      <c r="I24" s="51">
        <f t="shared" ref="I24:K24" si="1">I20+I23</f>
        <v>800</v>
      </c>
      <c r="J24" s="51">
        <f t="shared" si="1"/>
        <v>800</v>
      </c>
      <c r="K24" s="51">
        <f t="shared" si="1"/>
        <v>2650</v>
      </c>
      <c r="L24" s="62"/>
    </row>
    <row r="25" spans="1:12" ht="23.25" customHeight="1" x14ac:dyDescent="0.2">
      <c r="A25" s="99" t="s">
        <v>24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</row>
    <row r="26" spans="1:12" ht="22.5" customHeight="1" x14ac:dyDescent="0.2">
      <c r="A26" s="12" t="s">
        <v>25</v>
      </c>
      <c r="B26" s="92" t="s">
        <v>51</v>
      </c>
      <c r="C26" s="93"/>
      <c r="D26" s="93"/>
      <c r="E26" s="93"/>
      <c r="F26" s="93"/>
      <c r="G26" s="93"/>
      <c r="H26" s="93"/>
      <c r="I26" s="93"/>
      <c r="J26" s="93"/>
      <c r="K26" s="93"/>
      <c r="L26" s="94"/>
    </row>
    <row r="27" spans="1:12" ht="41.25" customHeight="1" x14ac:dyDescent="0.2">
      <c r="A27" s="14" t="s">
        <v>42</v>
      </c>
      <c r="B27" s="1" t="s">
        <v>71</v>
      </c>
      <c r="C27" s="70" t="s">
        <v>18</v>
      </c>
      <c r="D27" s="10" t="s">
        <v>13</v>
      </c>
      <c r="E27" s="11" t="s">
        <v>26</v>
      </c>
      <c r="F27" s="10" t="s">
        <v>27</v>
      </c>
      <c r="G27" s="10" t="s">
        <v>81</v>
      </c>
      <c r="H27" s="24">
        <v>2109.8420000000001</v>
      </c>
      <c r="I27" s="24">
        <v>2200</v>
      </c>
      <c r="J27" s="24">
        <v>2300</v>
      </c>
      <c r="K27" s="24">
        <f>SUM(H27:J27)</f>
        <v>6609.8420000000006</v>
      </c>
      <c r="L27" s="70" t="s">
        <v>63</v>
      </c>
    </row>
    <row r="28" spans="1:12" ht="36.75" customHeight="1" x14ac:dyDescent="0.2">
      <c r="A28" s="14" t="s">
        <v>43</v>
      </c>
      <c r="B28" s="1" t="s">
        <v>70</v>
      </c>
      <c r="C28" s="71"/>
      <c r="D28" s="10" t="s">
        <v>13</v>
      </c>
      <c r="E28" s="10" t="s">
        <v>64</v>
      </c>
      <c r="F28" s="10" t="s">
        <v>27</v>
      </c>
      <c r="G28" s="10" t="s">
        <v>16</v>
      </c>
      <c r="H28" s="24">
        <v>1200</v>
      </c>
      <c r="I28" s="24">
        <v>1350</v>
      </c>
      <c r="J28" s="24">
        <v>1400</v>
      </c>
      <c r="K28" s="24">
        <f>H28+I28+J28</f>
        <v>3950</v>
      </c>
      <c r="L28" s="71"/>
    </row>
    <row r="29" spans="1:12" ht="48.75" customHeight="1" thickBot="1" x14ac:dyDescent="0.25">
      <c r="A29" s="14" t="s">
        <v>44</v>
      </c>
      <c r="B29" s="1" t="s">
        <v>72</v>
      </c>
      <c r="C29" s="71"/>
      <c r="D29" s="35" t="s">
        <v>13</v>
      </c>
      <c r="E29" s="35" t="s">
        <v>64</v>
      </c>
      <c r="F29" s="35" t="s">
        <v>27</v>
      </c>
      <c r="G29" s="35" t="s">
        <v>16</v>
      </c>
      <c r="H29" s="36">
        <v>420</v>
      </c>
      <c r="I29" s="36">
        <v>500</v>
      </c>
      <c r="J29" s="36">
        <v>550</v>
      </c>
      <c r="K29" s="36">
        <f>H29+I29+J29</f>
        <v>1470</v>
      </c>
      <c r="L29" s="71"/>
    </row>
    <row r="30" spans="1:12" ht="48.75" customHeight="1" thickBot="1" x14ac:dyDescent="0.25">
      <c r="A30" s="14" t="s">
        <v>80</v>
      </c>
      <c r="B30" s="43" t="s">
        <v>95</v>
      </c>
      <c r="C30" s="71"/>
      <c r="D30" s="41" t="s">
        <v>13</v>
      </c>
      <c r="E30" s="41" t="s">
        <v>64</v>
      </c>
      <c r="F30" s="41" t="s">
        <v>27</v>
      </c>
      <c r="G30" s="41" t="s">
        <v>81</v>
      </c>
      <c r="H30" s="51">
        <v>4370.8069999999998</v>
      </c>
      <c r="I30" s="42">
        <v>6450</v>
      </c>
      <c r="J30" s="42">
        <v>4750</v>
      </c>
      <c r="K30" s="42">
        <f t="shared" ref="K30" si="2">H30+I30+J30</f>
        <v>15570.807000000001</v>
      </c>
      <c r="L30" s="71"/>
    </row>
    <row r="31" spans="1:12" ht="27.75" customHeight="1" x14ac:dyDescent="0.2">
      <c r="A31" s="14"/>
      <c r="B31" s="54"/>
      <c r="C31" s="55"/>
      <c r="D31" s="56"/>
      <c r="E31" s="56"/>
      <c r="F31" s="56"/>
      <c r="G31" s="50"/>
      <c r="H31" s="51">
        <f>SUM(H27:H30)</f>
        <v>8100.6489999999994</v>
      </c>
      <c r="I31" s="51">
        <f t="shared" ref="I31:K31" si="3">SUM(I27:I30)</f>
        <v>10500</v>
      </c>
      <c r="J31" s="51">
        <f t="shared" si="3"/>
        <v>9000</v>
      </c>
      <c r="K31" s="51">
        <f t="shared" si="3"/>
        <v>27600.649000000001</v>
      </c>
      <c r="L31" s="57"/>
    </row>
    <row r="32" spans="1:12" ht="24" customHeight="1" x14ac:dyDescent="0.2">
      <c r="A32" s="13" t="s">
        <v>28</v>
      </c>
      <c r="B32" s="76" t="s">
        <v>41</v>
      </c>
      <c r="C32" s="77"/>
      <c r="D32" s="77"/>
      <c r="E32" s="77"/>
      <c r="F32" s="77"/>
      <c r="G32" s="77"/>
      <c r="H32" s="77"/>
      <c r="I32" s="77"/>
      <c r="J32" s="77"/>
      <c r="K32" s="77"/>
      <c r="L32" s="78"/>
    </row>
    <row r="33" spans="1:12" ht="38.25" customHeight="1" x14ac:dyDescent="0.2">
      <c r="A33" s="14" t="s">
        <v>36</v>
      </c>
      <c r="B33" s="1" t="s">
        <v>32</v>
      </c>
      <c r="C33" s="70" t="s">
        <v>18</v>
      </c>
      <c r="D33" s="22" t="s">
        <v>13</v>
      </c>
      <c r="E33" s="23" t="s">
        <v>26</v>
      </c>
      <c r="F33" s="22" t="s">
        <v>73</v>
      </c>
      <c r="G33" s="22" t="s">
        <v>16</v>
      </c>
      <c r="H33" s="24">
        <v>160</v>
      </c>
      <c r="I33" s="51">
        <v>160</v>
      </c>
      <c r="J33" s="51">
        <v>160</v>
      </c>
      <c r="K33" s="24">
        <f>H33+I33+J33</f>
        <v>480</v>
      </c>
      <c r="L33" s="70" t="s">
        <v>65</v>
      </c>
    </row>
    <row r="34" spans="1:12" ht="57" customHeight="1" x14ac:dyDescent="0.2">
      <c r="A34" s="14" t="s">
        <v>37</v>
      </c>
      <c r="B34" s="1" t="s">
        <v>83</v>
      </c>
      <c r="C34" s="71"/>
      <c r="D34" s="22" t="s">
        <v>13</v>
      </c>
      <c r="E34" s="23" t="s">
        <v>26</v>
      </c>
      <c r="F34" s="22" t="s">
        <v>73</v>
      </c>
      <c r="G34" s="22" t="s">
        <v>16</v>
      </c>
      <c r="H34" s="24">
        <v>1504</v>
      </c>
      <c r="I34" s="51">
        <v>1704</v>
      </c>
      <c r="J34" s="51">
        <v>1504</v>
      </c>
      <c r="K34" s="24">
        <f>H34+I34+J34</f>
        <v>4712</v>
      </c>
      <c r="L34" s="71"/>
    </row>
    <row r="35" spans="1:12" ht="33" customHeight="1" x14ac:dyDescent="0.2">
      <c r="A35" s="14" t="s">
        <v>38</v>
      </c>
      <c r="B35" s="1" t="s">
        <v>67</v>
      </c>
      <c r="C35" s="71"/>
      <c r="D35" s="22" t="s">
        <v>13</v>
      </c>
      <c r="E35" s="23" t="s">
        <v>26</v>
      </c>
      <c r="F35" s="22" t="s">
        <v>73</v>
      </c>
      <c r="G35" s="22" t="s">
        <v>16</v>
      </c>
      <c r="H35" s="24">
        <v>500</v>
      </c>
      <c r="I35" s="51">
        <v>600</v>
      </c>
      <c r="J35" s="51">
        <v>500</v>
      </c>
      <c r="K35" s="24">
        <f>H35+I35+J35</f>
        <v>1600</v>
      </c>
      <c r="L35" s="71"/>
    </row>
    <row r="36" spans="1:12" ht="48" customHeight="1" x14ac:dyDescent="0.2">
      <c r="A36" s="66" t="s">
        <v>39</v>
      </c>
      <c r="B36" s="72" t="s">
        <v>84</v>
      </c>
      <c r="C36" s="71"/>
      <c r="D36" s="68" t="s">
        <v>13</v>
      </c>
      <c r="E36" s="68" t="s">
        <v>64</v>
      </c>
      <c r="F36" s="68" t="s">
        <v>73</v>
      </c>
      <c r="G36" s="68" t="s">
        <v>16</v>
      </c>
      <c r="H36" s="74">
        <v>556</v>
      </c>
      <c r="I36" s="74">
        <v>731</v>
      </c>
      <c r="J36" s="74">
        <v>556</v>
      </c>
      <c r="K36" s="74">
        <f>SUM(H36:J37)</f>
        <v>1843</v>
      </c>
      <c r="L36" s="71"/>
    </row>
    <row r="37" spans="1:12" x14ac:dyDescent="0.2">
      <c r="A37" s="67"/>
      <c r="B37" s="73"/>
      <c r="C37" s="71"/>
      <c r="D37" s="69"/>
      <c r="E37" s="69"/>
      <c r="F37" s="69"/>
      <c r="G37" s="69"/>
      <c r="H37" s="75"/>
      <c r="I37" s="75"/>
      <c r="J37" s="75"/>
      <c r="K37" s="75"/>
      <c r="L37" s="71"/>
    </row>
    <row r="38" spans="1:12" ht="25.5" x14ac:dyDescent="0.2">
      <c r="A38" s="14" t="s">
        <v>40</v>
      </c>
      <c r="B38" s="1" t="s">
        <v>85</v>
      </c>
      <c r="C38" s="71"/>
      <c r="D38" s="22" t="s">
        <v>13</v>
      </c>
      <c r="E38" s="22" t="s">
        <v>64</v>
      </c>
      <c r="F38" s="22" t="s">
        <v>73</v>
      </c>
      <c r="G38" s="22" t="s">
        <v>16</v>
      </c>
      <c r="H38" s="25">
        <v>950</v>
      </c>
      <c r="I38" s="25">
        <v>950</v>
      </c>
      <c r="J38" s="25">
        <v>950</v>
      </c>
      <c r="K38" s="24">
        <f>H38+I38+J38</f>
        <v>2850</v>
      </c>
      <c r="L38" s="71"/>
    </row>
    <row r="39" spans="1:12" ht="25.5" x14ac:dyDescent="0.2">
      <c r="A39" s="14" t="s">
        <v>68</v>
      </c>
      <c r="B39" s="1" t="s">
        <v>82</v>
      </c>
      <c r="C39" s="71"/>
      <c r="D39" s="22" t="s">
        <v>13</v>
      </c>
      <c r="E39" s="22" t="s">
        <v>64</v>
      </c>
      <c r="F39" s="22" t="s">
        <v>73</v>
      </c>
      <c r="G39" s="22" t="s">
        <v>16</v>
      </c>
      <c r="H39" s="25">
        <v>280</v>
      </c>
      <c r="I39" s="25">
        <v>280</v>
      </c>
      <c r="J39" s="25">
        <v>280</v>
      </c>
      <c r="K39" s="24">
        <f t="shared" ref="K39" si="4">H39+I39+J39</f>
        <v>840</v>
      </c>
      <c r="L39" s="71"/>
    </row>
    <row r="40" spans="1:12" ht="33" customHeight="1" x14ac:dyDescent="0.2">
      <c r="A40" s="14" t="s">
        <v>69</v>
      </c>
      <c r="B40" s="1" t="s">
        <v>74</v>
      </c>
      <c r="C40" s="71"/>
      <c r="D40" s="18" t="s">
        <v>13</v>
      </c>
      <c r="E40" s="18" t="s">
        <v>64</v>
      </c>
      <c r="F40" s="18" t="s">
        <v>73</v>
      </c>
      <c r="G40" s="18" t="s">
        <v>16</v>
      </c>
      <c r="H40" s="26">
        <v>50</v>
      </c>
      <c r="I40" s="26">
        <v>75</v>
      </c>
      <c r="J40" s="26">
        <v>50</v>
      </c>
      <c r="K40" s="24">
        <f>H40+I40+J40</f>
        <v>175</v>
      </c>
      <c r="L40" s="71"/>
    </row>
    <row r="41" spans="1:12" ht="33" customHeight="1" x14ac:dyDescent="0.2">
      <c r="A41" s="14"/>
      <c r="B41" s="63"/>
      <c r="C41" s="71"/>
      <c r="D41" s="64"/>
      <c r="E41" s="65"/>
      <c r="F41" s="65"/>
      <c r="G41" s="65"/>
      <c r="H41" s="25">
        <f>SUM(H33:H40)</f>
        <v>4000</v>
      </c>
      <c r="I41" s="25">
        <f t="shared" ref="I41:K41" si="5">SUM(I33:I40)</f>
        <v>4500</v>
      </c>
      <c r="J41" s="25">
        <f t="shared" si="5"/>
        <v>4000</v>
      </c>
      <c r="K41" s="25">
        <f t="shared" si="5"/>
        <v>12500</v>
      </c>
      <c r="L41" s="80"/>
    </row>
    <row r="42" spans="1:12" ht="25.5" x14ac:dyDescent="0.2">
      <c r="A42" s="13" t="s">
        <v>33</v>
      </c>
      <c r="B42" s="19" t="s">
        <v>31</v>
      </c>
      <c r="C42" s="79"/>
      <c r="D42" s="28"/>
      <c r="E42" s="29"/>
      <c r="F42" s="29"/>
      <c r="G42" s="29"/>
      <c r="H42" s="30"/>
      <c r="I42" s="30"/>
      <c r="J42" s="30"/>
      <c r="K42" s="31"/>
      <c r="L42" s="81"/>
    </row>
    <row r="43" spans="1:12" ht="26.25" customHeight="1" x14ac:dyDescent="0.2">
      <c r="A43" s="15" t="s">
        <v>33</v>
      </c>
      <c r="B43" s="1" t="s">
        <v>86</v>
      </c>
      <c r="C43" s="20"/>
      <c r="D43" s="27"/>
      <c r="E43" s="27"/>
      <c r="F43" s="27"/>
      <c r="G43" s="27"/>
      <c r="H43" s="27"/>
      <c r="I43" s="52"/>
      <c r="J43" s="27"/>
      <c r="K43" s="53"/>
      <c r="L43" s="21"/>
    </row>
    <row r="44" spans="1:12" ht="38.25" x14ac:dyDescent="0.2">
      <c r="A44" s="15" t="s">
        <v>34</v>
      </c>
      <c r="B44" s="1" t="s">
        <v>96</v>
      </c>
      <c r="C44" s="70" t="s">
        <v>18</v>
      </c>
      <c r="D44" s="68" t="s">
        <v>13</v>
      </c>
      <c r="E44" s="68" t="s">
        <v>64</v>
      </c>
      <c r="F44" s="68" t="s">
        <v>66</v>
      </c>
      <c r="G44" s="68" t="s">
        <v>16</v>
      </c>
      <c r="H44" s="82">
        <v>500</v>
      </c>
      <c r="I44" s="82">
        <v>500</v>
      </c>
      <c r="J44" s="82">
        <v>500</v>
      </c>
      <c r="K44" s="82">
        <f>H44+I44+J44</f>
        <v>1500</v>
      </c>
      <c r="L44" s="70" t="s">
        <v>30</v>
      </c>
    </row>
    <row r="45" spans="1:12" ht="62.25" customHeight="1" x14ac:dyDescent="0.2">
      <c r="A45" s="15" t="s">
        <v>35</v>
      </c>
      <c r="B45" s="1" t="s">
        <v>97</v>
      </c>
      <c r="C45" s="71"/>
      <c r="D45" s="84"/>
      <c r="E45" s="84"/>
      <c r="F45" s="84"/>
      <c r="G45" s="84"/>
      <c r="H45" s="83"/>
      <c r="I45" s="83"/>
      <c r="J45" s="83"/>
      <c r="K45" s="83"/>
      <c r="L45" s="71"/>
    </row>
    <row r="46" spans="1:12" x14ac:dyDescent="0.2">
      <c r="A46" s="15"/>
      <c r="B46" s="1"/>
      <c r="C46" s="44"/>
      <c r="D46" s="46"/>
      <c r="E46" s="46"/>
      <c r="F46" s="46"/>
      <c r="G46" s="46"/>
      <c r="H46" s="45">
        <f>H44</f>
        <v>500</v>
      </c>
      <c r="I46" s="45">
        <f t="shared" ref="I46:K46" si="6">I44</f>
        <v>500</v>
      </c>
      <c r="J46" s="45">
        <f t="shared" si="6"/>
        <v>500</v>
      </c>
      <c r="K46" s="45">
        <f t="shared" si="6"/>
        <v>1500</v>
      </c>
      <c r="L46" s="44"/>
    </row>
    <row r="47" spans="1:12" ht="30" customHeight="1" x14ac:dyDescent="0.2">
      <c r="A47" s="37" t="s">
        <v>29</v>
      </c>
      <c r="B47" s="38"/>
      <c r="C47" s="39"/>
      <c r="D47" s="39"/>
      <c r="E47" s="39"/>
      <c r="F47" s="39"/>
      <c r="G47" s="39"/>
      <c r="H47" s="40">
        <f>H17+H24+H31+H41+H46</f>
        <v>24335.708999999999</v>
      </c>
      <c r="I47" s="40">
        <f>I17+I24+I31+I41+I46</f>
        <v>19800</v>
      </c>
      <c r="J47" s="40">
        <f>J17+J24+J31+J41+J46</f>
        <v>17800</v>
      </c>
      <c r="K47" s="40">
        <f>K17+K24+K31+K41+K46</f>
        <v>61935.709000000003</v>
      </c>
      <c r="L47" s="16"/>
    </row>
  </sheetData>
  <mergeCells count="65">
    <mergeCell ref="H1:L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F20:F21"/>
    <mergeCell ref="E20:E21"/>
    <mergeCell ref="D20:D21"/>
    <mergeCell ref="C20:C21"/>
    <mergeCell ref="B19:L19"/>
    <mergeCell ref="L20:L21"/>
    <mergeCell ref="K20:K21"/>
    <mergeCell ref="J20:J21"/>
    <mergeCell ref="I20:I21"/>
    <mergeCell ref="H20:H21"/>
    <mergeCell ref="G20:G21"/>
    <mergeCell ref="B7:L7"/>
    <mergeCell ref="L8:L15"/>
    <mergeCell ref="K8:K15"/>
    <mergeCell ref="E8:E15"/>
    <mergeCell ref="D8:D15"/>
    <mergeCell ref="C8:C15"/>
    <mergeCell ref="B22:L22"/>
    <mergeCell ref="B26:L26"/>
    <mergeCell ref="J8:J15"/>
    <mergeCell ref="I8:I15"/>
    <mergeCell ref="H8:H15"/>
    <mergeCell ref="G8:G15"/>
    <mergeCell ref="F8:F15"/>
    <mergeCell ref="A18:L18"/>
    <mergeCell ref="A25:L25"/>
    <mergeCell ref="A14:A15"/>
    <mergeCell ref="B14:B15"/>
    <mergeCell ref="A12:A13"/>
    <mergeCell ref="B12:B13"/>
    <mergeCell ref="C44:C45"/>
    <mergeCell ref="L44:L45"/>
    <mergeCell ref="K44:K45"/>
    <mergeCell ref="J44:J45"/>
    <mergeCell ref="I44:I45"/>
    <mergeCell ref="H44:H45"/>
    <mergeCell ref="G44:G45"/>
    <mergeCell ref="F44:F45"/>
    <mergeCell ref="E44:E45"/>
    <mergeCell ref="D44:D45"/>
    <mergeCell ref="A36:A37"/>
    <mergeCell ref="F36:F37"/>
    <mergeCell ref="E36:E37"/>
    <mergeCell ref="D36:D37"/>
    <mergeCell ref="L27:L30"/>
    <mergeCell ref="B36:B37"/>
    <mergeCell ref="C27:C30"/>
    <mergeCell ref="K36:K37"/>
    <mergeCell ref="J36:J37"/>
    <mergeCell ref="I36:I37"/>
    <mergeCell ref="B32:L32"/>
    <mergeCell ref="C33:C42"/>
    <mergeCell ref="L33:L42"/>
    <mergeCell ref="H36:H37"/>
    <mergeCell ref="G36:G37"/>
  </mergeCells>
  <pageMargins left="0.25" right="0.25" top="0.75" bottom="0.75" header="0.3" footer="0.3"/>
  <pageSetup paperSize="9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2023-11-07T09:14:27Z</dcterms:modified>
</cp:coreProperties>
</file>