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320" windowHeight="123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9" i="1" l="1"/>
  <c r="J98" i="1" s="1"/>
  <c r="J110" i="1"/>
  <c r="L96" i="1" l="1"/>
  <c r="L95" i="1" s="1"/>
  <c r="K96" i="1"/>
  <c r="K95" i="1" s="1"/>
  <c r="L248" i="1"/>
  <c r="K248" i="1"/>
  <c r="J248" i="1"/>
  <c r="L217" i="1"/>
  <c r="K217" i="1"/>
  <c r="J179" i="1"/>
  <c r="L179" i="1"/>
  <c r="K179" i="1"/>
  <c r="J163" i="1"/>
  <c r="J162" i="1" s="1"/>
  <c r="L162" i="1"/>
  <c r="K162" i="1"/>
  <c r="L107" i="1" l="1"/>
  <c r="L106" i="1" s="1"/>
  <c r="K107" i="1"/>
  <c r="K106" i="1" s="1"/>
  <c r="J107" i="1"/>
  <c r="J106" i="1" s="1"/>
  <c r="L57" i="1" l="1"/>
  <c r="L56" i="1" s="1"/>
  <c r="K57" i="1"/>
  <c r="K56" i="1" s="1"/>
  <c r="J57" i="1"/>
  <c r="J56" i="1"/>
  <c r="J88" i="1" l="1"/>
  <c r="J87" i="1" s="1"/>
  <c r="L88" i="1"/>
  <c r="K88" i="1"/>
  <c r="J48" i="1" l="1"/>
  <c r="J47" i="1" s="1"/>
  <c r="J44" i="1"/>
  <c r="J45" i="1"/>
  <c r="K54" i="1"/>
  <c r="L54" i="1"/>
  <c r="J54" i="1"/>
  <c r="J53" i="1" s="1"/>
  <c r="L60" i="1" l="1"/>
  <c r="L59" i="1" s="1"/>
  <c r="K60" i="1"/>
  <c r="K59" i="1" s="1"/>
  <c r="J60" i="1"/>
  <c r="J59" i="1" s="1"/>
  <c r="K53" i="1" l="1"/>
  <c r="L53" i="1"/>
  <c r="L90" i="1"/>
  <c r="L84" i="1" s="1"/>
  <c r="K90" i="1"/>
  <c r="K84" i="1" s="1"/>
  <c r="J90" i="1"/>
  <c r="L85" i="1"/>
  <c r="K85" i="1"/>
  <c r="J85" i="1"/>
  <c r="J84" i="1" s="1"/>
  <c r="K313" i="1" l="1"/>
  <c r="L313" i="1"/>
  <c r="K315" i="1"/>
  <c r="L315" i="1"/>
  <c r="J313" i="1"/>
  <c r="J315" i="1"/>
  <c r="J157" i="1"/>
  <c r="J158" i="1"/>
  <c r="L51" i="1"/>
  <c r="L50" i="1" s="1"/>
  <c r="K51" i="1"/>
  <c r="K50" i="1" s="1"/>
  <c r="J51" i="1"/>
  <c r="J50" i="1" s="1"/>
  <c r="K19" i="1"/>
  <c r="K18" i="1" s="1"/>
  <c r="L19" i="1"/>
  <c r="L18" i="1" s="1"/>
  <c r="J19" i="1"/>
  <c r="L16" i="1"/>
  <c r="K16" i="1"/>
  <c r="J16" i="1"/>
  <c r="L14" i="1"/>
  <c r="K14" i="1"/>
  <c r="J14" i="1"/>
  <c r="K10" i="1"/>
  <c r="K12" i="1"/>
  <c r="L12" i="1"/>
  <c r="L10" i="1" s="1"/>
  <c r="J12" i="1"/>
  <c r="J10" i="1" s="1"/>
  <c r="J310" i="1" l="1"/>
  <c r="L308" i="1"/>
  <c r="K308" i="1"/>
  <c r="K307" i="1" s="1"/>
  <c r="J308" i="1"/>
  <c r="L307" i="1"/>
  <c r="J307" i="1"/>
  <c r="L99" i="1" l="1"/>
  <c r="L98" i="1" s="1"/>
  <c r="K99" i="1"/>
  <c r="K98" i="1" s="1"/>
  <c r="K274" i="1" l="1"/>
  <c r="L274" i="1"/>
  <c r="J274" i="1"/>
  <c r="J228" i="1"/>
  <c r="L127" i="1"/>
  <c r="K127" i="1"/>
  <c r="L139" i="1"/>
  <c r="L138" i="1" s="1"/>
  <c r="K139" i="1"/>
  <c r="K138" i="1" s="1"/>
  <c r="J139" i="1"/>
  <c r="J138" i="1" s="1"/>
  <c r="K110" i="1"/>
  <c r="K109" i="1" s="1"/>
  <c r="L110" i="1"/>
  <c r="L109" i="1" s="1"/>
  <c r="L93" i="1"/>
  <c r="K93" i="1"/>
  <c r="J93" i="1"/>
  <c r="J92" i="1" s="1"/>
  <c r="J102" i="1" s="1"/>
  <c r="K42" i="1"/>
  <c r="L42" i="1"/>
  <c r="K62" i="1"/>
  <c r="L62" i="1"/>
  <c r="K92" i="1" l="1"/>
  <c r="K102" i="1" s="1"/>
  <c r="K101" i="1" s="1"/>
  <c r="K87" i="1"/>
  <c r="L92" i="1"/>
  <c r="L102" i="1" s="1"/>
  <c r="L101" i="1" s="1"/>
  <c r="L87" i="1"/>
  <c r="K41" i="1"/>
  <c r="K40" i="1" s="1"/>
  <c r="K39" i="1" s="1"/>
  <c r="L41" i="1"/>
  <c r="L40" i="1" s="1"/>
  <c r="L39" i="1" s="1"/>
  <c r="J221" i="1"/>
  <c r="L215" i="1" l="1"/>
  <c r="L214" i="1" s="1"/>
  <c r="K215" i="1"/>
  <c r="K214" i="1" s="1"/>
  <c r="K210" i="1"/>
  <c r="L210" i="1"/>
  <c r="J210" i="1"/>
  <c r="J215" i="1"/>
  <c r="J63" i="1"/>
  <c r="J62" i="1" s="1"/>
  <c r="L104" i="1"/>
  <c r="L103" i="1" s="1"/>
  <c r="K104" i="1"/>
  <c r="K103" i="1" s="1"/>
  <c r="J104" i="1"/>
  <c r="J103" i="1" s="1"/>
  <c r="K203" i="1"/>
  <c r="K202" i="1" s="1"/>
  <c r="L203" i="1"/>
  <c r="L205" i="1"/>
  <c r="K205" i="1"/>
  <c r="J205" i="1"/>
  <c r="J203" i="1"/>
  <c r="J202" i="1" s="1"/>
  <c r="L318" i="1"/>
  <c r="K318" i="1"/>
  <c r="L317" i="1"/>
  <c r="K317" i="1"/>
  <c r="L321" i="1"/>
  <c r="L320" i="1" s="1"/>
  <c r="K321" i="1"/>
  <c r="K320" i="1" s="1"/>
  <c r="J318" i="1"/>
  <c r="L303" i="1"/>
  <c r="L302" i="1" s="1"/>
  <c r="L306" i="1" s="1"/>
  <c r="K303" i="1"/>
  <c r="K302" i="1"/>
  <c r="K306" i="1" s="1"/>
  <c r="J303" i="1"/>
  <c r="J302" i="1" s="1"/>
  <c r="J306" i="1" s="1"/>
  <c r="J305" i="1" s="1"/>
  <c r="L297" i="1"/>
  <c r="L296" i="1" s="1"/>
  <c r="L301" i="1" s="1"/>
  <c r="L300" i="1" s="1"/>
  <c r="K297" i="1"/>
  <c r="K296" i="1" s="1"/>
  <c r="K301" i="1" s="1"/>
  <c r="K300" i="1" s="1"/>
  <c r="J297" i="1"/>
  <c r="J296" i="1" s="1"/>
  <c r="J301" i="1" s="1"/>
  <c r="J300" i="1" s="1"/>
  <c r="L284" i="1"/>
  <c r="L286" i="1"/>
  <c r="J284" i="1"/>
  <c r="K284" i="1"/>
  <c r="K286" i="1"/>
  <c r="J286" i="1"/>
  <c r="K277" i="1"/>
  <c r="K276" i="1" s="1"/>
  <c r="L277" i="1"/>
  <c r="L276" i="1" s="1"/>
  <c r="J277" i="1"/>
  <c r="J276" i="1" s="1"/>
  <c r="K280" i="1"/>
  <c r="K279" i="1" s="1"/>
  <c r="L280" i="1"/>
  <c r="L279" i="1" s="1"/>
  <c r="J280" i="1"/>
  <c r="J279" i="1" s="1"/>
  <c r="K256" i="1"/>
  <c r="L256" i="1"/>
  <c r="J256" i="1"/>
  <c r="L262" i="1"/>
  <c r="K262" i="1"/>
  <c r="J262" i="1"/>
  <c r="L258" i="1"/>
  <c r="K258" i="1"/>
  <c r="J258" i="1"/>
  <c r="L266" i="1"/>
  <c r="L265" i="1" s="1"/>
  <c r="K266" i="1"/>
  <c r="K265" i="1" s="1"/>
  <c r="L272" i="1"/>
  <c r="K272" i="1"/>
  <c r="L268" i="1"/>
  <c r="K268" i="1"/>
  <c r="J272" i="1"/>
  <c r="J268" i="1"/>
  <c r="J266" i="1"/>
  <c r="J265" i="1" s="1"/>
  <c r="L254" i="1"/>
  <c r="K254" i="1"/>
  <c r="J254" i="1"/>
  <c r="L252" i="1"/>
  <c r="K252" i="1"/>
  <c r="J252" i="1"/>
  <c r="L250" i="1"/>
  <c r="K250" i="1"/>
  <c r="J250" i="1"/>
  <c r="L246" i="1"/>
  <c r="K246" i="1"/>
  <c r="J246" i="1"/>
  <c r="L244" i="1"/>
  <c r="K244" i="1"/>
  <c r="J244" i="1"/>
  <c r="L239" i="1"/>
  <c r="L242" i="1" s="1"/>
  <c r="L241" i="1" s="1"/>
  <c r="K239" i="1"/>
  <c r="K242" i="1" s="1"/>
  <c r="K241" i="1" s="1"/>
  <c r="J239" i="1"/>
  <c r="J242" i="1" s="1"/>
  <c r="J241" i="1" s="1"/>
  <c r="L235" i="1"/>
  <c r="K235" i="1"/>
  <c r="L232" i="1"/>
  <c r="K232" i="1"/>
  <c r="L231" i="1"/>
  <c r="K231" i="1"/>
  <c r="K238" i="1" s="1"/>
  <c r="K237" i="1" s="1"/>
  <c r="J236" i="1"/>
  <c r="J235" i="1" s="1"/>
  <c r="J232" i="1"/>
  <c r="J231" i="1" s="1"/>
  <c r="L223" i="1"/>
  <c r="K223" i="1"/>
  <c r="J223" i="1"/>
  <c r="L221" i="1"/>
  <c r="K221" i="1"/>
  <c r="L219" i="1"/>
  <c r="K219" i="1"/>
  <c r="J219" i="1"/>
  <c r="L193" i="1"/>
  <c r="L191" i="1" s="1"/>
  <c r="L190" i="1" s="1"/>
  <c r="L200" i="1" s="1"/>
  <c r="L199" i="1" s="1"/>
  <c r="K193" i="1"/>
  <c r="K191" i="1" s="1"/>
  <c r="K190" i="1" s="1"/>
  <c r="K200" i="1" s="1"/>
  <c r="K199" i="1" s="1"/>
  <c r="J193" i="1"/>
  <c r="J191" i="1" s="1"/>
  <c r="J190" i="1" s="1"/>
  <c r="J200" i="1" s="1"/>
  <c r="J199" i="1" s="1"/>
  <c r="L212" i="1"/>
  <c r="K212" i="1"/>
  <c r="J212" i="1"/>
  <c r="L177" i="1"/>
  <c r="K177" i="1"/>
  <c r="L175" i="1"/>
  <c r="K175" i="1"/>
  <c r="L183" i="1"/>
  <c r="K183" i="1"/>
  <c r="J183" i="1"/>
  <c r="J188" i="1" s="1"/>
  <c r="J177" i="1"/>
  <c r="J175" i="1"/>
  <c r="L159" i="1"/>
  <c r="K159" i="1"/>
  <c r="L157" i="1"/>
  <c r="K157" i="1"/>
  <c r="K155" i="1"/>
  <c r="L155" i="1"/>
  <c r="K292" i="1"/>
  <c r="K295" i="1" s="1"/>
  <c r="K294" i="1" s="1"/>
  <c r="L292" i="1"/>
  <c r="L295" i="1" s="1"/>
  <c r="L294" i="1" s="1"/>
  <c r="J292" i="1"/>
  <c r="J295" i="1" s="1"/>
  <c r="J294" i="1" s="1"/>
  <c r="L167" i="1"/>
  <c r="L165" i="1"/>
  <c r="L164" i="1" s="1"/>
  <c r="K167" i="1"/>
  <c r="K165" i="1"/>
  <c r="K164" i="1" s="1"/>
  <c r="J165" i="1"/>
  <c r="J167" i="1"/>
  <c r="L147" i="1"/>
  <c r="L146" i="1" s="1"/>
  <c r="L144" i="1"/>
  <c r="L143" i="1" s="1"/>
  <c r="K147" i="1"/>
  <c r="K146" i="1" s="1"/>
  <c r="K144" i="1"/>
  <c r="K143" i="1" s="1"/>
  <c r="J144" i="1"/>
  <c r="J143" i="1" s="1"/>
  <c r="J147" i="1"/>
  <c r="J146" i="1" s="1"/>
  <c r="L136" i="1"/>
  <c r="L133" i="1" s="1"/>
  <c r="K136" i="1"/>
  <c r="K133" i="1" s="1"/>
  <c r="J136" i="1"/>
  <c r="J133" i="1" s="1"/>
  <c r="L131" i="1"/>
  <c r="K131" i="1"/>
  <c r="J131" i="1"/>
  <c r="J127" i="1"/>
  <c r="L116" i="1"/>
  <c r="L115" i="1" s="1"/>
  <c r="K116" i="1"/>
  <c r="K115" i="1"/>
  <c r="J116" i="1"/>
  <c r="J115" i="1" s="1"/>
  <c r="L113" i="1"/>
  <c r="L112" i="1" s="1"/>
  <c r="K113" i="1"/>
  <c r="K112" i="1" s="1"/>
  <c r="J113" i="1"/>
  <c r="J112" i="1" s="1"/>
  <c r="L80" i="1"/>
  <c r="L79" i="1" s="1"/>
  <c r="L83" i="1" s="1"/>
  <c r="L82" i="1" s="1"/>
  <c r="K80" i="1"/>
  <c r="K79" i="1" s="1"/>
  <c r="K83" i="1" s="1"/>
  <c r="K82" i="1" s="1"/>
  <c r="J80" i="1"/>
  <c r="J79" i="1" s="1"/>
  <c r="J83" i="1" s="1"/>
  <c r="J82" i="1" s="1"/>
  <c r="L75" i="1"/>
  <c r="L74" i="1" s="1"/>
  <c r="L78" i="1" s="1"/>
  <c r="K75" i="1"/>
  <c r="K74" i="1" s="1"/>
  <c r="K78" i="1" s="1"/>
  <c r="J75" i="1"/>
  <c r="J74" i="1" s="1"/>
  <c r="J78" i="1" s="1"/>
  <c r="K64" i="1"/>
  <c r="L66" i="1"/>
  <c r="L65" i="1" s="1"/>
  <c r="L69" i="1" s="1"/>
  <c r="K66" i="1"/>
  <c r="K65" i="1" s="1"/>
  <c r="K69" i="1" s="1"/>
  <c r="J243" i="1" l="1"/>
  <c r="J153" i="1"/>
  <c r="L238" i="1"/>
  <c r="L237" i="1" s="1"/>
  <c r="K188" i="1"/>
  <c r="K187" i="1" s="1"/>
  <c r="L226" i="1"/>
  <c r="L225" i="1" s="1"/>
  <c r="L208" i="1" s="1"/>
  <c r="K226" i="1"/>
  <c r="K225" i="1" s="1"/>
  <c r="K208" i="1" s="1"/>
  <c r="L188" i="1"/>
  <c r="L187" i="1" s="1"/>
  <c r="J264" i="1"/>
  <c r="J120" i="1"/>
  <c r="L305" i="1"/>
  <c r="L311" i="1"/>
  <c r="L310" i="1" s="1"/>
  <c r="K305" i="1"/>
  <c r="K311" i="1"/>
  <c r="K310" i="1" s="1"/>
  <c r="L243" i="1"/>
  <c r="K243" i="1"/>
  <c r="J101" i="1"/>
  <c r="J118" i="1"/>
  <c r="K290" i="1"/>
  <c r="K289" i="1" s="1"/>
  <c r="L290" i="1"/>
  <c r="L289" i="1" s="1"/>
  <c r="L202" i="1"/>
  <c r="J290" i="1"/>
  <c r="J289" i="1" s="1"/>
  <c r="J151" i="1"/>
  <c r="J238" i="1"/>
  <c r="J237" i="1" s="1"/>
  <c r="L264" i="1"/>
  <c r="J291" i="1"/>
  <c r="L291" i="1"/>
  <c r="K264" i="1"/>
  <c r="K291" i="1"/>
  <c r="J187" i="1"/>
  <c r="K153" i="1"/>
  <c r="K151" i="1" s="1"/>
  <c r="L153" i="1"/>
  <c r="L151" i="1" s="1"/>
  <c r="J214" i="1"/>
  <c r="J226" i="1" s="1"/>
  <c r="J124" i="1"/>
  <c r="J142" i="1" s="1"/>
  <c r="K124" i="1"/>
  <c r="K142" i="1" s="1"/>
  <c r="L120" i="1"/>
  <c r="L118" i="1" s="1"/>
  <c r="L124" i="1"/>
  <c r="L142" i="1" s="1"/>
  <c r="J150" i="1"/>
  <c r="J149" i="1" s="1"/>
  <c r="J123" i="1" s="1"/>
  <c r="K120" i="1"/>
  <c r="K118" i="1" s="1"/>
  <c r="K150" i="1"/>
  <c r="K149" i="1" s="1"/>
  <c r="L150" i="1"/>
  <c r="L149" i="1" s="1"/>
  <c r="J109" i="1"/>
  <c r="K207" i="1" l="1"/>
  <c r="J225" i="1"/>
  <c r="J208" i="1" s="1"/>
  <c r="J207" i="1"/>
  <c r="L207" i="1"/>
  <c r="J283" i="1"/>
  <c r="J282" i="1" s="1"/>
  <c r="L283" i="1"/>
  <c r="L282" i="1" s="1"/>
  <c r="K170" i="1"/>
  <c r="K169" i="1" s="1"/>
  <c r="J170" i="1"/>
  <c r="J169" i="1" s="1"/>
  <c r="L170" i="1"/>
  <c r="L169" i="1" s="1"/>
  <c r="L123" i="1"/>
  <c r="L141" i="1" s="1"/>
  <c r="K123" i="1"/>
  <c r="K141" i="1" s="1"/>
  <c r="K283" i="1"/>
  <c r="K282" i="1" s="1"/>
  <c r="K173" i="1" s="1"/>
  <c r="J141" i="1"/>
  <c r="L73" i="1"/>
  <c r="J73" i="1"/>
  <c r="K73" i="1"/>
  <c r="L173" i="1" l="1"/>
  <c r="L171" i="1" s="1"/>
  <c r="K171" i="1"/>
  <c r="K121" i="1"/>
  <c r="L121" i="1"/>
  <c r="J121" i="1"/>
  <c r="L68" i="1"/>
  <c r="K68" i="1"/>
  <c r="J66" i="1"/>
  <c r="J65" i="1" s="1"/>
  <c r="J69" i="1" s="1"/>
  <c r="J42" i="1"/>
  <c r="J41" i="1" s="1"/>
  <c r="J40" i="1" s="1"/>
  <c r="J39" i="1" s="1"/>
  <c r="K38" i="1"/>
  <c r="K37" i="1" s="1"/>
  <c r="L38" i="1"/>
  <c r="L37" i="1" s="1"/>
  <c r="J38" i="1"/>
  <c r="J37" i="1" s="1"/>
  <c r="L21" i="1"/>
  <c r="L20" i="1" s="1"/>
  <c r="L24" i="1" s="1"/>
  <c r="L23" i="1" s="1"/>
  <c r="K21" i="1"/>
  <c r="K20" i="1" s="1"/>
  <c r="K24" i="1" s="1"/>
  <c r="K23" i="1" s="1"/>
  <c r="J21" i="1"/>
  <c r="J20" i="1" s="1"/>
  <c r="J24" i="1" s="1"/>
  <c r="J23" i="1" s="1"/>
  <c r="J18" i="1"/>
  <c r="L64" i="1"/>
  <c r="K8" i="1" l="1"/>
  <c r="L8" i="1"/>
  <c r="J68" i="1"/>
  <c r="J8" i="1" s="1"/>
  <c r="J72" i="1" l="1"/>
  <c r="J77" i="1"/>
  <c r="J70" i="1" s="1"/>
  <c r="J6" i="1" s="1"/>
  <c r="K72" i="1"/>
  <c r="K77" i="1" s="1"/>
  <c r="K70" i="1" s="1"/>
  <c r="K6" i="1" s="1"/>
  <c r="K324" i="1" s="1"/>
  <c r="L72" i="1"/>
  <c r="L77" i="1"/>
  <c r="L70" i="1" s="1"/>
  <c r="L6" i="1" s="1"/>
  <c r="L324" i="1" s="1"/>
  <c r="J317" i="1" l="1"/>
  <c r="J321" i="1" l="1"/>
  <c r="J320" i="1" s="1"/>
  <c r="J173" i="1" s="1"/>
  <c r="J171" i="1" s="1"/>
  <c r="J324" i="1" s="1"/>
</calcChain>
</file>

<file path=xl/sharedStrings.xml><?xml version="1.0" encoding="utf-8"?>
<sst xmlns="http://schemas.openxmlformats.org/spreadsheetml/2006/main" count="558" uniqueCount="227">
  <si>
    <t xml:space="preserve">                                   К решению Солонцовского  Совета депутатов</t>
  </si>
  <si>
    <t xml:space="preserve">                                                                                                    Приложение  6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</si>
  <si>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</si>
  <si>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</si>
  <si>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</si>
  <si>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</si>
  <si>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</si>
  <si>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2023 год</t>
  </si>
  <si>
    <t>2024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</si>
  <si>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</si>
  <si>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</si>
  <si>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</si>
  <si>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</si>
  <si>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</si>
  <si>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</si>
  <si>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</si>
  <si>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</si>
  <si>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</si>
  <si>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</si>
  <si>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</si>
  <si>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</si>
  <si>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</si>
  <si>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</si>
  <si>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Муниципальная программа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</si>
  <si>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 xml:space="preserve">Подпрограмма "Развитие жилищного и коммунального хозяйства на территории Солонцовского сельсовета " 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</si>
  <si>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</si>
  <si>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</si>
  <si>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</si>
  <si>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</si>
  <si>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</si>
  <si>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</si>
  <si>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</si>
  <si>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</si>
  <si>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</si>
  <si>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</si>
  <si>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</si>
  <si>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Программа "Развитие человеческого потенциала на территории Солонцовского сельсовета Емельяновского района Красноярского края"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</si>
  <si>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</si>
  <si>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</si>
  <si>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</si>
  <si>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</si>
  <si>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</si>
  <si>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</si>
  <si>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Передача полномочий  по созданию условий для организации досуга и обеспечения жителей поселения услугами организаций культуры муниципальным образованием Солонцовский сельсовет Емельяновского района муниципальному образованию Емельяновского района Красноярского края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</si>
  <si>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</si>
  <si>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</si>
  <si>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</si>
  <si>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</si>
  <si>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</si>
  <si>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</si>
  <si>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</si>
  <si>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Предоставление субсидии МАУ "СКМЖ "Солонцы" в рамках в рамках  подпрограммы "Развитие физической культуры, спорта и молодежной политики на территории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</si>
  <si>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Субсидии автономным учреждениям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</si>
  <si>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</si>
  <si>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</si>
  <si>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</si>
  <si>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</si>
  <si>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</si>
  <si>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</si>
  <si>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Функционирование высшего должностного лица  субъекта РФ </t>
  </si>
  <si>
    <t>Непрограммные расходы законодательного органа власти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</si>
  <si>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</si>
  <si>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</si>
  <si>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</si>
  <si>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Непрограммные расходы отдельных органов исполнительной власти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</si>
  <si>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</si>
  <si>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</si>
  <si>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</si>
  <si>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за счет резервного фонда в рамках непрограмных расходов администрации Солонцовского сельсовета</t>
  </si>
  <si>
    <t>Иные бюджетные ассигнования</t>
  </si>
  <si>
    <t>Резервные средства</t>
  </si>
  <si>
    <t>Обеспечение деятельности (оказание услуг) подведомственных учреждений в рамках непрограмных расходов Администрации Солонцовского сельсовета МКУ «Центр обеспечения деятельности органов местного самоупраления Солонцовского сельсовета Емельяновского района Красноярского края»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</si>
  <si>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</si>
  <si>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Фонд оплаты труда учреждения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</si>
  <si>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</si>
  <si>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</si>
  <si>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</si>
  <si>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</si>
  <si>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</si>
  <si>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</si>
  <si>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</si>
  <si>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Субсидия бюджету субъекта из бюджета Солонцовского сельсовета для формирование регионального фонда поддержки поселений в рамках непрограмных расходов администрации Солонцовского сельсовета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</si>
  <si>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</si>
  <si>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Межбюджетные трансферты общего характера бюджетам бюджетной системы  Российской Федерации </t>
  </si>
  <si>
    <t>Прочие межбюджетные трансферты общего характера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</si>
  <si>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</si>
  <si>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</si>
  <si>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</si>
  <si>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</si>
  <si>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</si>
  <si>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</si>
  <si>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</si>
  <si>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</si>
  <si>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</si>
  <si>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</si>
  <si>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</si>
  <si>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</si>
  <si>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</si>
  <si>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</si>
  <si>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</si>
  <si>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</si>
  <si>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</si>
  <si>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</si>
  <si>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</si>
  <si>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</si>
  <si>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</si>
  <si>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</si>
  <si>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</si>
  <si>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</si>
  <si>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</si>
  <si>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</si>
  <si>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022000000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</si>
  <si>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</si>
  <si>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</si>
  <si>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</si>
  <si>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</si>
  <si>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</si>
  <si>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</si>
  <si>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</si>
  <si>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</si>
  <si>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</si>
  <si>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</si>
  <si>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</si>
  <si>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</si>
  <si>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</si>
  <si>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</si>
  <si>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</si>
  <si>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</si>
  <si>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</si>
  <si>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</si>
  <si>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</si>
  <si>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</si>
  <si>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</si>
  <si>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</si>
  <si>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</si>
  <si>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</si>
  <si>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</si>
  <si>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</si>
  <si>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</si>
  <si>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</si>
  <si>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</si>
  <si>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</si>
  <si>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0220000000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</si>
  <si>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</si>
  <si>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</si>
  <si>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</si>
  <si>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</si>
  <si>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</si>
  <si>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</si>
  <si>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</si>
  <si>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</si>
  <si>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</si>
  <si>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</si>
  <si>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</si>
  <si>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</si>
  <si>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</si>
  <si>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</si>
  <si>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</si>
  <si>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</si>
  <si>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</si>
  <si>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</si>
  <si>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</si>
  <si>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</si>
  <si>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</si>
  <si>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</si>
  <si>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</si>
  <si>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</si>
  <si>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</si>
  <si>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</si>
  <si>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</si>
  <si>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Материальная помощь погорельцам за счет средств резервного фонда Солонцовской администрации в рамках непрограммных расходов</t>
  </si>
  <si>
    <t>300</t>
  </si>
  <si>
    <t>360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</si>
  <si>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</si>
  <si>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</si>
  <si>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</si>
  <si>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</si>
  <si>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</si>
  <si>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</si>
  <si>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</si>
  <si>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2023 год и плановый период 2024-2025 годов
</t>
  </si>
  <si>
    <t>0120091190</t>
  </si>
  <si>
    <t>Резервирование средств на софинансирование мероприятий и отдельных мероприятий, предусмотренных государственными программами краевого бюджета в рамках непрограммных расходов Администрации Солонцовского сельсовета</t>
  </si>
  <si>
    <t>800</t>
  </si>
  <si>
    <t>870</t>
  </si>
  <si>
    <t>2025 год</t>
  </si>
  <si>
    <t>0110080340</t>
  </si>
  <si>
    <r>
      <t>Непр</t>
    </r>
    <r>
      <rPr>
        <sz val="16"/>
        <color rgb="FF000000"/>
        <rFont val="Times New Roman"/>
        <family val="1"/>
        <charset val="204"/>
      </rPr>
      <t>о</t>
    </r>
    <r>
      <rPr>
        <b/>
        <sz val="16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</si>
  <si>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400</t>
  </si>
  <si>
    <t>410</t>
  </si>
  <si>
    <t>0700</t>
  </si>
  <si>
    <t>0702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</si>
  <si>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(Солонцовская СОШ)</t>
  </si>
  <si>
    <t>244</t>
  </si>
  <si>
    <t>0902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</si>
  <si>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</si>
  <si>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</si>
  <si>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</si>
  <si>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</si>
  <si>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</si>
  <si>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</si>
  <si>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</si>
  <si>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</si>
  <si>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</si>
  <si>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</si>
  <si>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Осуществление первичного воинского учета органами местного самоуправления поселений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</si>
  <si>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</si>
  <si>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Исполнение судебных актов Российской Федерации и мировых соглашений по возмещению вреда,причиненного в результате незаконных действий (бездействия)органов государственной власти (государственных органов),органов местного самоуправления либо должностных лиц этих органов, а также в результате деятельности казенных учреждений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</si>
  <si>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</si>
  <si>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</si>
  <si>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</si>
  <si>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</si>
  <si>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</si>
  <si>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</si>
  <si>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Финансирование кадастровых работ по изготовлению технических планов муниципальной собственности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</t>
  </si>
  <si>
    <t>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</si>
  <si>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</si>
  <si>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</si>
  <si>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</si>
  <si>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</si>
  <si>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</si>
  <si>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</si>
  <si>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</si>
  <si>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</si>
  <si>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</si>
  <si>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</si>
  <si>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>№38-106Р  от 12.10.2023г.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</si>
</sst>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4" fillId="0" borderId="8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Fill="1" applyBorder="1"/>
    <xf numFmtId="0" fontId="8" fillId="0" borderId="2" xfId="0" applyFont="1" applyFill="1" applyBorder="1"/>
    <xf numFmtId="0" fontId="4" fillId="0" borderId="2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164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5" fontId="7" fillId="0" borderId="14" xfId="0" applyNumberFormat="1" applyFont="1" applyBorder="1" applyAlignment="1" applyProtection="1">
      <alignment horizontal="left" vertical="center" wrapText="1"/>
    </xf>
    <xf numFmtId="49" fontId="7" fillId="0" borderId="14" xfId="0" applyNumberFormat="1" applyFont="1" applyBorder="1" applyAlignment="1" applyProtection="1">
      <alignment horizontal="left" vertical="center" wrapText="1"/>
    </xf>
    <xf numFmtId="165" fontId="7" fillId="0" borderId="15" xfId="0" applyNumberFormat="1" applyFont="1" applyBorder="1" applyAlignment="1" applyProtection="1">
      <alignment horizontal="left" vertical="center" wrapText="1"/>
    </xf>
    <xf numFmtId="49" fontId="7" fillId="0" borderId="15" xfId="0" applyNumberFormat="1" applyFont="1" applyBorder="1" applyAlignment="1" applyProtection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30"/>
  <sheetViews>
    <sheetView tabSelected="1" topLeftCell="J1" workbookViewId="0">
      <selection activeCell="M4" sqref="M4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146.140625" customWidth="1"/>
    <col min="7" max="7" width="25.28515625" customWidth="1"/>
    <col min="8" max="8" width="15.28515625" customWidth="1"/>
    <col min="9" max="9" width="14.42578125" customWidth="1"/>
    <col min="10" max="10" width="26" customWidth="1"/>
    <col min="11" max="11" width="26.5703125" customWidth="1"/>
    <col min="12" max="12" width="29" customWidth="1"/>
    <col min="13" max="13" width="75" bestFit="1" customWidth="1"/>
  </cols>
  <sheetData>
    <row r="1" spans="4:13" ht="20.25" x14ac:dyDescent="0.3">
      <c r="D1" s="67"/>
      <c r="E1" s="67"/>
      <c r="F1" s="67"/>
      <c r="G1" s="67"/>
      <c r="H1" s="67"/>
      <c r="I1" s="67"/>
      <c r="J1" s="67"/>
      <c r="K1" s="67"/>
      <c r="L1" s="4" t="s">
        <v>1</v>
      </c>
    </row>
    <row r="2" spans="4:13" ht="20.25" x14ac:dyDescent="0.3">
      <c r="D2" s="67"/>
      <c r="E2" s="67"/>
      <c r="F2" s="67"/>
      <c r="G2" s="67"/>
      <c r="H2" s="67"/>
      <c r="I2" s="67"/>
      <c r="J2" s="67"/>
      <c r="K2" s="67"/>
      <c r="L2" s="4" t="s">
        <v>0</v>
      </c>
    </row>
    <row r="3" spans="4:13" ht="20.25" x14ac:dyDescent="0.3">
      <c r="D3" s="67"/>
      <c r="E3" s="67"/>
      <c r="F3" s="67"/>
      <c r="G3" s="67"/>
      <c r="H3" s="67"/>
      <c r="I3" s="67"/>
      <c r="J3" s="67"/>
      <c r="K3" s="67"/>
      <c r="L3" s="4" t="s">
        <v>226</v>
      </c>
    </row>
    <row r="4" spans="4:13" ht="95.25" customHeight="1" thickBot="1" x14ac:dyDescent="0.35">
      <c r="D4" s="67"/>
      <c r="E4" s="159" t="s">
        <v>180</v>
      </c>
      <c r="F4" s="160"/>
      <c r="G4" s="160"/>
      <c r="H4" s="160"/>
      <c r="I4" s="160"/>
      <c r="J4" s="160"/>
      <c r="K4" s="160"/>
      <c r="L4" s="160"/>
      <c r="M4" s="1"/>
    </row>
    <row r="5" spans="4:13" ht="61.5" thickBot="1" x14ac:dyDescent="0.35">
      <c r="D5" s="67"/>
      <c r="E5" s="5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185</v>
      </c>
    </row>
    <row r="6" spans="4:13" ht="54.75" customHeight="1" thickBot="1" x14ac:dyDescent="0.35">
      <c r="D6" s="67"/>
      <c r="E6" s="161"/>
      <c r="F6" s="139" t="s">
        <v>9</v>
      </c>
      <c r="G6" s="127" t="s">
        <v>130</v>
      </c>
      <c r="H6" s="151"/>
      <c r="I6" s="151"/>
      <c r="J6" s="136">
        <f>J8+J70</f>
        <v>78154.806000000011</v>
      </c>
      <c r="K6" s="136">
        <f>K8+K70</f>
        <v>27668.925999999999</v>
      </c>
      <c r="L6" s="136">
        <f>L8+L70</f>
        <v>26075.485000000001</v>
      </c>
      <c r="M6" s="3"/>
    </row>
    <row r="7" spans="4:13" ht="15.75" hidden="1" customHeight="1" thickBot="1" x14ac:dyDescent="0.35">
      <c r="D7" s="67"/>
      <c r="E7" s="162"/>
      <c r="F7" s="139"/>
      <c r="G7" s="127"/>
      <c r="H7" s="151"/>
      <c r="I7" s="151"/>
      <c r="J7" s="136"/>
      <c r="K7" s="136"/>
      <c r="L7" s="136"/>
    </row>
    <row r="8" spans="4:13" ht="31.5" customHeight="1" x14ac:dyDescent="0.3">
      <c r="D8" s="67"/>
      <c r="E8" s="161"/>
      <c r="F8" s="124" t="s">
        <v>10</v>
      </c>
      <c r="G8" s="127" t="s">
        <v>128</v>
      </c>
      <c r="H8" s="151"/>
      <c r="I8" s="151"/>
      <c r="J8" s="136">
        <f>J18+J23+J42+J68</f>
        <v>39338.567000000003</v>
      </c>
      <c r="K8" s="136">
        <f t="shared" ref="K8:L8" si="0">K18+K23+K42+K68</f>
        <v>10818.926000000001</v>
      </c>
      <c r="L8" s="136">
        <f t="shared" si="0"/>
        <v>11045.080000000002</v>
      </c>
    </row>
    <row r="9" spans="4:13" ht="18" customHeight="1" thickBot="1" x14ac:dyDescent="0.35">
      <c r="D9" s="67"/>
      <c r="E9" s="162"/>
      <c r="F9" s="124"/>
      <c r="G9" s="127"/>
      <c r="H9" s="151"/>
      <c r="I9" s="151"/>
      <c r="J9" s="136"/>
      <c r="K9" s="136"/>
      <c r="L9" s="136"/>
    </row>
    <row r="10" spans="4:13" ht="33.75" customHeight="1" x14ac:dyDescent="0.3">
      <c r="D10" s="67"/>
      <c r="E10" s="84"/>
      <c r="F10" s="132" t="s">
        <v>225</v>
      </c>
      <c r="G10" s="126" t="s">
        <v>131</v>
      </c>
      <c r="H10" s="134"/>
      <c r="I10" s="134"/>
      <c r="J10" s="131">
        <f>J12</f>
        <v>107</v>
      </c>
      <c r="K10" s="131">
        <f t="shared" ref="K10:L10" si="1">K12</f>
        <v>0</v>
      </c>
      <c r="L10" s="131">
        <f t="shared" si="1"/>
        <v>0</v>
      </c>
    </row>
    <row r="11" spans="4:13" ht="60" customHeight="1" x14ac:dyDescent="0.3">
      <c r="D11" s="67"/>
      <c r="E11" s="84"/>
      <c r="F11" s="132"/>
      <c r="G11" s="126"/>
      <c r="H11" s="134"/>
      <c r="I11" s="134"/>
      <c r="J11" s="131"/>
      <c r="K11" s="131"/>
      <c r="L11" s="131"/>
    </row>
    <row r="12" spans="4:13" ht="36.75" customHeight="1" x14ac:dyDescent="0.3">
      <c r="D12" s="67"/>
      <c r="E12" s="84"/>
      <c r="F12" s="82" t="s">
        <v>11</v>
      </c>
      <c r="G12" s="78" t="s">
        <v>131</v>
      </c>
      <c r="H12" s="78">
        <v>200</v>
      </c>
      <c r="I12" s="78"/>
      <c r="J12" s="81">
        <f>J13</f>
        <v>107</v>
      </c>
      <c r="K12" s="81">
        <f t="shared" ref="K12:L12" si="2">K13</f>
        <v>0</v>
      </c>
      <c r="L12" s="81">
        <f t="shared" si="2"/>
        <v>0</v>
      </c>
    </row>
    <row r="13" spans="4:13" ht="36" customHeight="1" thickBot="1" x14ac:dyDescent="0.35">
      <c r="D13" s="67"/>
      <c r="E13" s="84"/>
      <c r="F13" s="82" t="s">
        <v>12</v>
      </c>
      <c r="G13" s="78" t="s">
        <v>131</v>
      </c>
      <c r="H13" s="78">
        <v>240</v>
      </c>
      <c r="I13" s="78"/>
      <c r="J13" s="81">
        <v>107</v>
      </c>
      <c r="K13" s="81">
        <v>0</v>
      </c>
      <c r="L13" s="81">
        <v>0</v>
      </c>
    </row>
    <row r="14" spans="4:13" ht="88.5" customHeight="1" x14ac:dyDescent="0.3">
      <c r="D14" s="67"/>
      <c r="E14" s="161"/>
      <c r="F14" s="132" t="s">
        <v>224</v>
      </c>
      <c r="G14" s="126" t="s">
        <v>131</v>
      </c>
      <c r="H14" s="134"/>
      <c r="I14" s="134"/>
      <c r="J14" s="131">
        <f>J16</f>
        <v>2033</v>
      </c>
      <c r="K14" s="131">
        <f t="shared" ref="K14:L14" si="3">K16</f>
        <v>1219.8</v>
      </c>
      <c r="L14" s="131">
        <f t="shared" si="3"/>
        <v>1355.4</v>
      </c>
    </row>
    <row r="15" spans="4:13" ht="20.25" hidden="1" customHeight="1" thickBot="1" x14ac:dyDescent="0.35">
      <c r="D15" s="67"/>
      <c r="E15" s="162"/>
      <c r="F15" s="132"/>
      <c r="G15" s="126"/>
      <c r="H15" s="134"/>
      <c r="I15" s="134"/>
      <c r="J15" s="131"/>
      <c r="K15" s="131"/>
      <c r="L15" s="131"/>
    </row>
    <row r="16" spans="4:13" ht="21" thickBot="1" x14ac:dyDescent="0.35">
      <c r="D16" s="67"/>
      <c r="E16" s="7"/>
      <c r="F16" s="8" t="s">
        <v>11</v>
      </c>
      <c r="G16" s="9" t="s">
        <v>131</v>
      </c>
      <c r="H16" s="9">
        <v>200</v>
      </c>
      <c r="I16" s="9"/>
      <c r="J16" s="81">
        <f>J17</f>
        <v>2033</v>
      </c>
      <c r="K16" s="81">
        <f t="shared" ref="K16" si="4">K17</f>
        <v>1219.8</v>
      </c>
      <c r="L16" s="81">
        <f t="shared" ref="L16" si="5">L17</f>
        <v>1355.4</v>
      </c>
    </row>
    <row r="17" spans="4:12" ht="21" thickBot="1" x14ac:dyDescent="0.35">
      <c r="D17" s="67"/>
      <c r="E17" s="11"/>
      <c r="F17" s="8" t="s">
        <v>12</v>
      </c>
      <c r="G17" s="9" t="s">
        <v>131</v>
      </c>
      <c r="H17" s="9">
        <v>240</v>
      </c>
      <c r="I17" s="9"/>
      <c r="J17" s="10">
        <v>2033</v>
      </c>
      <c r="K17" s="10">
        <v>1219.8</v>
      </c>
      <c r="L17" s="10">
        <v>1355.4</v>
      </c>
    </row>
    <row r="18" spans="4:12" ht="21" thickBot="1" x14ac:dyDescent="0.35">
      <c r="D18" s="67"/>
      <c r="E18" s="12"/>
      <c r="F18" s="13" t="s">
        <v>13</v>
      </c>
      <c r="G18" s="9"/>
      <c r="H18" s="14"/>
      <c r="I18" s="15" t="s">
        <v>87</v>
      </c>
      <c r="J18" s="16">
        <f>J19</f>
        <v>2140</v>
      </c>
      <c r="K18" s="80">
        <f t="shared" ref="K18:L18" si="6">K19</f>
        <v>1219.8</v>
      </c>
      <c r="L18" s="80">
        <f t="shared" si="6"/>
        <v>1355.4</v>
      </c>
    </row>
    <row r="19" spans="4:12" ht="46.5" customHeight="1" thickBot="1" x14ac:dyDescent="0.35">
      <c r="D19" s="67"/>
      <c r="E19" s="12"/>
      <c r="F19" s="17" t="s">
        <v>14</v>
      </c>
      <c r="G19" s="9"/>
      <c r="H19" s="14"/>
      <c r="I19" s="15" t="s">
        <v>88</v>
      </c>
      <c r="J19" s="16">
        <f>J17+J13</f>
        <v>2140</v>
      </c>
      <c r="K19" s="80">
        <f t="shared" ref="K19:L19" si="7">K17+K13</f>
        <v>1219.8</v>
      </c>
      <c r="L19" s="80">
        <f t="shared" si="7"/>
        <v>1355.4</v>
      </c>
    </row>
    <row r="20" spans="4:12" ht="74.25" customHeight="1" thickBot="1" x14ac:dyDescent="0.35">
      <c r="D20" s="67"/>
      <c r="E20" s="11"/>
      <c r="F20" s="120" t="s">
        <v>223</v>
      </c>
      <c r="G20" s="9" t="s">
        <v>129</v>
      </c>
      <c r="H20" s="9"/>
      <c r="I20" s="9"/>
      <c r="J20" s="10">
        <f>J21</f>
        <v>1493</v>
      </c>
      <c r="K20" s="10">
        <f t="shared" ref="K20:L20" si="8">K21</f>
        <v>500.13099999999997</v>
      </c>
      <c r="L20" s="10">
        <f t="shared" si="8"/>
        <v>590.68499999999995</v>
      </c>
    </row>
    <row r="21" spans="4:12" ht="34.5" customHeight="1" thickBot="1" x14ac:dyDescent="0.35">
      <c r="D21" s="67"/>
      <c r="E21" s="11"/>
      <c r="F21" s="8" t="s">
        <v>11</v>
      </c>
      <c r="G21" s="9" t="s">
        <v>129</v>
      </c>
      <c r="H21" s="14">
        <v>200</v>
      </c>
      <c r="I21" s="9"/>
      <c r="J21" s="10">
        <f>J22</f>
        <v>1493</v>
      </c>
      <c r="K21" s="10">
        <f>K22</f>
        <v>500.13099999999997</v>
      </c>
      <c r="L21" s="10">
        <f>L22</f>
        <v>590.68499999999995</v>
      </c>
    </row>
    <row r="22" spans="4:12" ht="21" thickBot="1" x14ac:dyDescent="0.35">
      <c r="D22" s="67"/>
      <c r="E22" s="11"/>
      <c r="F22" s="8" t="s">
        <v>12</v>
      </c>
      <c r="G22" s="9" t="s">
        <v>129</v>
      </c>
      <c r="H22" s="14">
        <v>240</v>
      </c>
      <c r="I22" s="9"/>
      <c r="J22" s="10">
        <v>1493</v>
      </c>
      <c r="K22" s="10">
        <v>500.13099999999997</v>
      </c>
      <c r="L22" s="10">
        <v>590.68499999999995</v>
      </c>
    </row>
    <row r="23" spans="4:12" ht="21" thickBot="1" x14ac:dyDescent="0.35">
      <c r="D23" s="67"/>
      <c r="E23" s="11"/>
      <c r="F23" s="13" t="s">
        <v>13</v>
      </c>
      <c r="G23" s="18"/>
      <c r="H23" s="18"/>
      <c r="I23" s="15" t="s">
        <v>87</v>
      </c>
      <c r="J23" s="16">
        <f>J24</f>
        <v>1493</v>
      </c>
      <c r="K23" s="16">
        <f t="shared" ref="K23:L23" si="9">K24</f>
        <v>500.13099999999997</v>
      </c>
      <c r="L23" s="16">
        <f t="shared" si="9"/>
        <v>590.68499999999995</v>
      </c>
    </row>
    <row r="24" spans="4:12" ht="21" thickBot="1" x14ac:dyDescent="0.35">
      <c r="D24" s="67"/>
      <c r="E24" s="11"/>
      <c r="F24" s="13" t="s">
        <v>15</v>
      </c>
      <c r="G24" s="18"/>
      <c r="H24" s="18"/>
      <c r="I24" s="15" t="s">
        <v>88</v>
      </c>
      <c r="J24" s="16">
        <f>J20</f>
        <v>1493</v>
      </c>
      <c r="K24" s="16">
        <f t="shared" ref="K24:L24" si="10">K20</f>
        <v>500.13099999999997</v>
      </c>
      <c r="L24" s="16">
        <f t="shared" si="10"/>
        <v>590.68499999999995</v>
      </c>
    </row>
    <row r="25" spans="4:12" ht="61.5" hidden="1" customHeight="1" thickBot="1" x14ac:dyDescent="0.35">
      <c r="D25" s="67"/>
      <c r="E25" s="11"/>
      <c r="F25" s="132" t="s">
        <v>132</v>
      </c>
      <c r="G25" s="125" t="s">
        <v>131</v>
      </c>
      <c r="H25" s="125"/>
      <c r="I25" s="134"/>
      <c r="J25" s="131">
        <v>0</v>
      </c>
      <c r="K25" s="131">
        <v>0</v>
      </c>
      <c r="L25" s="131">
        <v>0</v>
      </c>
    </row>
    <row r="26" spans="4:12" ht="21" hidden="1" thickBot="1" x14ac:dyDescent="0.35">
      <c r="D26" s="67"/>
      <c r="E26" s="11"/>
      <c r="F26" s="132"/>
      <c r="G26" s="125"/>
      <c r="H26" s="125"/>
      <c r="I26" s="134"/>
      <c r="J26" s="131"/>
      <c r="K26" s="131"/>
      <c r="L26" s="131"/>
    </row>
    <row r="27" spans="4:12" ht="21" hidden="1" thickBot="1" x14ac:dyDescent="0.35">
      <c r="D27" s="67"/>
      <c r="E27" s="11"/>
      <c r="F27" s="132" t="s">
        <v>11</v>
      </c>
      <c r="G27" s="125" t="s">
        <v>131</v>
      </c>
      <c r="H27" s="125">
        <v>200</v>
      </c>
      <c r="I27" s="134"/>
      <c r="J27" s="131">
        <v>0</v>
      </c>
      <c r="K27" s="131">
        <v>0</v>
      </c>
      <c r="L27" s="131">
        <v>0</v>
      </c>
    </row>
    <row r="28" spans="4:12" ht="21" hidden="1" thickBot="1" x14ac:dyDescent="0.35">
      <c r="D28" s="67"/>
      <c r="E28" s="11"/>
      <c r="F28" s="132"/>
      <c r="G28" s="125"/>
      <c r="H28" s="125"/>
      <c r="I28" s="134"/>
      <c r="J28" s="131"/>
      <c r="K28" s="131"/>
      <c r="L28" s="131"/>
    </row>
    <row r="29" spans="4:12" ht="21" hidden="1" thickBot="1" x14ac:dyDescent="0.35">
      <c r="D29" s="67"/>
      <c r="E29" s="11"/>
      <c r="F29" s="132" t="s">
        <v>12</v>
      </c>
      <c r="G29" s="125" t="s">
        <v>131</v>
      </c>
      <c r="H29" s="125">
        <v>240</v>
      </c>
      <c r="I29" s="134"/>
      <c r="J29" s="131">
        <v>0</v>
      </c>
      <c r="K29" s="131">
        <v>0</v>
      </c>
      <c r="L29" s="131">
        <v>0</v>
      </c>
    </row>
    <row r="30" spans="4:12" ht="21" hidden="1" thickBot="1" x14ac:dyDescent="0.35">
      <c r="D30" s="67"/>
      <c r="E30" s="11"/>
      <c r="F30" s="132"/>
      <c r="G30" s="125"/>
      <c r="H30" s="125"/>
      <c r="I30" s="134"/>
      <c r="J30" s="131"/>
      <c r="K30" s="131"/>
      <c r="L30" s="131"/>
    </row>
    <row r="31" spans="4:12" ht="54.75" hidden="1" customHeight="1" thickBot="1" x14ac:dyDescent="0.35">
      <c r="D31" s="67"/>
      <c r="E31" s="11"/>
      <c r="F31" s="132" t="s">
        <v>133</v>
      </c>
      <c r="G31" s="125" t="s">
        <v>131</v>
      </c>
      <c r="H31" s="125"/>
      <c r="I31" s="134"/>
      <c r="J31" s="135">
        <v>0</v>
      </c>
      <c r="K31" s="131">
        <v>0</v>
      </c>
      <c r="L31" s="131">
        <v>0</v>
      </c>
    </row>
    <row r="32" spans="4:12" ht="21" hidden="1" thickBot="1" x14ac:dyDescent="0.35">
      <c r="D32" s="67"/>
      <c r="E32" s="11"/>
      <c r="F32" s="132"/>
      <c r="G32" s="125"/>
      <c r="H32" s="125"/>
      <c r="I32" s="134"/>
      <c r="J32" s="135"/>
      <c r="K32" s="131"/>
      <c r="L32" s="131"/>
    </row>
    <row r="33" spans="4:12" ht="21" hidden="1" thickBot="1" x14ac:dyDescent="0.35">
      <c r="D33" s="67"/>
      <c r="E33" s="11"/>
      <c r="F33" s="132" t="s">
        <v>11</v>
      </c>
      <c r="G33" s="125" t="s">
        <v>131</v>
      </c>
      <c r="H33" s="125">
        <v>200</v>
      </c>
      <c r="I33" s="134"/>
      <c r="J33" s="135">
        <v>0</v>
      </c>
      <c r="K33" s="131">
        <v>0</v>
      </c>
      <c r="L33" s="131">
        <v>0</v>
      </c>
    </row>
    <row r="34" spans="4:12" ht="16.5" hidden="1" customHeight="1" thickBot="1" x14ac:dyDescent="0.35">
      <c r="D34" s="67"/>
      <c r="E34" s="11"/>
      <c r="F34" s="132"/>
      <c r="G34" s="125"/>
      <c r="H34" s="125"/>
      <c r="I34" s="134"/>
      <c r="J34" s="135"/>
      <c r="K34" s="131"/>
      <c r="L34" s="131"/>
    </row>
    <row r="35" spans="4:12" ht="21" hidden="1" thickBot="1" x14ac:dyDescent="0.35">
      <c r="D35" s="67"/>
      <c r="E35" s="11"/>
      <c r="F35" s="132" t="s">
        <v>12</v>
      </c>
      <c r="G35" s="125" t="s">
        <v>131</v>
      </c>
      <c r="H35" s="125">
        <v>240</v>
      </c>
      <c r="I35" s="134"/>
      <c r="J35" s="135">
        <v>0</v>
      </c>
      <c r="K35" s="131">
        <v>0</v>
      </c>
      <c r="L35" s="131">
        <v>0</v>
      </c>
    </row>
    <row r="36" spans="4:12" ht="16.5" hidden="1" customHeight="1" thickBot="1" x14ac:dyDescent="0.35">
      <c r="D36" s="67"/>
      <c r="E36" s="11"/>
      <c r="F36" s="132"/>
      <c r="G36" s="125"/>
      <c r="H36" s="125"/>
      <c r="I36" s="134"/>
      <c r="J36" s="135"/>
      <c r="K36" s="131"/>
      <c r="L36" s="131"/>
    </row>
    <row r="37" spans="4:12" ht="31.5" hidden="1" customHeight="1" thickBot="1" x14ac:dyDescent="0.35">
      <c r="D37" s="67"/>
      <c r="E37" s="11"/>
      <c r="F37" s="13" t="s">
        <v>13</v>
      </c>
      <c r="G37" s="19"/>
      <c r="H37" s="6"/>
      <c r="I37" s="20">
        <v>300</v>
      </c>
      <c r="J37" s="16">
        <f>J38</f>
        <v>0</v>
      </c>
      <c r="K37" s="16">
        <f t="shared" ref="K37:L37" si="11">K38</f>
        <v>0</v>
      </c>
      <c r="L37" s="16">
        <f t="shared" si="11"/>
        <v>0</v>
      </c>
    </row>
    <row r="38" spans="4:12" ht="29.25" hidden="1" customHeight="1" thickBot="1" x14ac:dyDescent="0.35">
      <c r="D38" s="67"/>
      <c r="E38" s="11"/>
      <c r="F38" s="13" t="s">
        <v>15</v>
      </c>
      <c r="G38" s="6"/>
      <c r="H38" s="6"/>
      <c r="I38" s="20">
        <v>310</v>
      </c>
      <c r="J38" s="16">
        <f>J31+J25</f>
        <v>0</v>
      </c>
      <c r="K38" s="16">
        <f t="shared" ref="K38:L38" si="12">K31+K25</f>
        <v>0</v>
      </c>
      <c r="L38" s="16">
        <f t="shared" si="12"/>
        <v>0</v>
      </c>
    </row>
    <row r="39" spans="4:12" ht="84.75" customHeight="1" thickBot="1" x14ac:dyDescent="0.35">
      <c r="D39" s="67"/>
      <c r="E39" s="11"/>
      <c r="F39" s="21" t="s">
        <v>16</v>
      </c>
      <c r="G39" s="22" t="s">
        <v>128</v>
      </c>
      <c r="H39" s="22"/>
      <c r="I39" s="22"/>
      <c r="J39" s="23">
        <f>J40</f>
        <v>10</v>
      </c>
      <c r="K39" s="23">
        <f t="shared" ref="K39:L42" si="13">K40</f>
        <v>10</v>
      </c>
      <c r="L39" s="23">
        <f t="shared" si="13"/>
        <v>10</v>
      </c>
    </row>
    <row r="40" spans="4:12" ht="45.75" customHeight="1" thickBot="1" x14ac:dyDescent="0.35">
      <c r="D40" s="67"/>
      <c r="E40" s="7"/>
      <c r="F40" s="8" t="s">
        <v>11</v>
      </c>
      <c r="G40" s="9" t="s">
        <v>127</v>
      </c>
      <c r="H40" s="14">
        <v>200</v>
      </c>
      <c r="I40" s="9"/>
      <c r="J40" s="10">
        <f>J41</f>
        <v>10</v>
      </c>
      <c r="K40" s="10">
        <f t="shared" si="13"/>
        <v>10</v>
      </c>
      <c r="L40" s="10">
        <f t="shared" si="13"/>
        <v>10</v>
      </c>
    </row>
    <row r="41" spans="4:12" ht="21" thickBot="1" x14ac:dyDescent="0.35">
      <c r="D41" s="67"/>
      <c r="E41" s="24"/>
      <c r="F41" s="8" t="s">
        <v>12</v>
      </c>
      <c r="G41" s="9" t="s">
        <v>127</v>
      </c>
      <c r="H41" s="14">
        <v>240</v>
      </c>
      <c r="I41" s="9"/>
      <c r="J41" s="10">
        <f>J42</f>
        <v>10</v>
      </c>
      <c r="K41" s="10">
        <f t="shared" si="13"/>
        <v>10</v>
      </c>
      <c r="L41" s="10">
        <f t="shared" si="13"/>
        <v>10</v>
      </c>
    </row>
    <row r="42" spans="4:12" ht="21" thickBot="1" x14ac:dyDescent="0.35">
      <c r="D42" s="67"/>
      <c r="E42" s="25"/>
      <c r="F42" s="13" t="s">
        <v>13</v>
      </c>
      <c r="G42" s="14"/>
      <c r="H42" s="14"/>
      <c r="I42" s="15" t="s">
        <v>87</v>
      </c>
      <c r="J42" s="16">
        <f>J43</f>
        <v>10</v>
      </c>
      <c r="K42" s="16">
        <f t="shared" si="13"/>
        <v>10</v>
      </c>
      <c r="L42" s="16">
        <f t="shared" si="13"/>
        <v>10</v>
      </c>
    </row>
    <row r="43" spans="4:12" ht="21" thickBot="1" x14ac:dyDescent="0.35">
      <c r="D43" s="67"/>
      <c r="E43" s="25"/>
      <c r="F43" s="13" t="s">
        <v>17</v>
      </c>
      <c r="G43" s="14"/>
      <c r="H43" s="14"/>
      <c r="I43" s="15" t="s">
        <v>88</v>
      </c>
      <c r="J43" s="16">
        <v>10</v>
      </c>
      <c r="K43" s="16">
        <v>10</v>
      </c>
      <c r="L43" s="16">
        <v>10</v>
      </c>
    </row>
    <row r="44" spans="4:12" ht="112.5" customHeight="1" thickBot="1" x14ac:dyDescent="0.35">
      <c r="D44" s="67"/>
      <c r="E44" s="25"/>
      <c r="F44" s="120" t="s">
        <v>221</v>
      </c>
      <c r="G44" s="96" t="s">
        <v>198</v>
      </c>
      <c r="H44" s="96"/>
      <c r="I44" s="92"/>
      <c r="J44" s="94">
        <f>J45</f>
        <v>90</v>
      </c>
      <c r="K44" s="94">
        <v>0</v>
      </c>
      <c r="L44" s="94">
        <v>0</v>
      </c>
    </row>
    <row r="45" spans="4:12" ht="21" thickBot="1" x14ac:dyDescent="0.35">
      <c r="D45" s="67"/>
      <c r="E45" s="25"/>
      <c r="F45" s="95" t="s">
        <v>11</v>
      </c>
      <c r="G45" s="96" t="s">
        <v>198</v>
      </c>
      <c r="H45" s="96" t="s">
        <v>174</v>
      </c>
      <c r="I45" s="92"/>
      <c r="J45" s="94">
        <f>J46</f>
        <v>90</v>
      </c>
      <c r="K45" s="94">
        <v>0</v>
      </c>
      <c r="L45" s="94">
        <v>0</v>
      </c>
    </row>
    <row r="46" spans="4:12" ht="21" thickBot="1" x14ac:dyDescent="0.35">
      <c r="D46" s="67"/>
      <c r="E46" s="25"/>
      <c r="F46" s="95" t="s">
        <v>12</v>
      </c>
      <c r="G46" s="96" t="s">
        <v>198</v>
      </c>
      <c r="H46" s="96" t="s">
        <v>175</v>
      </c>
      <c r="I46" s="92"/>
      <c r="J46" s="94">
        <v>90</v>
      </c>
      <c r="K46" s="94">
        <v>0</v>
      </c>
      <c r="L46" s="94">
        <v>0</v>
      </c>
    </row>
    <row r="47" spans="4:12" ht="108" customHeight="1" thickBot="1" x14ac:dyDescent="0.35">
      <c r="D47" s="67"/>
      <c r="E47" s="25"/>
      <c r="F47" s="120" t="s">
        <v>222</v>
      </c>
      <c r="G47" s="96" t="s">
        <v>199</v>
      </c>
      <c r="H47" s="96"/>
      <c r="I47" s="93"/>
      <c r="J47" s="94">
        <f>J48</f>
        <v>53.55</v>
      </c>
      <c r="K47" s="94">
        <v>0</v>
      </c>
      <c r="L47" s="94">
        <v>0</v>
      </c>
    </row>
    <row r="48" spans="4:12" ht="21" thickBot="1" x14ac:dyDescent="0.35">
      <c r="D48" s="67"/>
      <c r="E48" s="25"/>
      <c r="F48" s="29" t="s">
        <v>41</v>
      </c>
      <c r="G48" s="96" t="s">
        <v>199</v>
      </c>
      <c r="H48" s="96" t="s">
        <v>174</v>
      </c>
      <c r="I48" s="93"/>
      <c r="J48" s="94">
        <f>J49</f>
        <v>53.55</v>
      </c>
      <c r="K48" s="94">
        <v>0</v>
      </c>
      <c r="L48" s="94">
        <v>0</v>
      </c>
    </row>
    <row r="49" spans="4:13" ht="21" thickBot="1" x14ac:dyDescent="0.35">
      <c r="D49" s="67"/>
      <c r="E49" s="25"/>
      <c r="F49" s="59" t="s">
        <v>42</v>
      </c>
      <c r="G49" s="96" t="s">
        <v>199</v>
      </c>
      <c r="H49" s="96" t="s">
        <v>175</v>
      </c>
      <c r="I49" s="93"/>
      <c r="J49" s="94">
        <v>53.55</v>
      </c>
      <c r="K49" s="94">
        <v>0</v>
      </c>
      <c r="L49" s="94">
        <v>0</v>
      </c>
    </row>
    <row r="50" spans="4:13" ht="81.75" thickBot="1" x14ac:dyDescent="0.35">
      <c r="D50" s="67"/>
      <c r="E50" s="25"/>
      <c r="F50" s="98" t="s">
        <v>220</v>
      </c>
      <c r="G50" s="26" t="s">
        <v>200</v>
      </c>
      <c r="H50" s="68"/>
      <c r="I50" s="27"/>
      <c r="J50" s="28">
        <f>J51</f>
        <v>8676.4</v>
      </c>
      <c r="K50" s="28">
        <f t="shared" ref="K50:L51" si="14">K51</f>
        <v>0</v>
      </c>
      <c r="L50" s="28">
        <f t="shared" si="14"/>
        <v>0</v>
      </c>
    </row>
    <row r="51" spans="4:13" ht="21" thickBot="1" x14ac:dyDescent="0.35">
      <c r="D51" s="67"/>
      <c r="E51" s="25"/>
      <c r="F51" s="29" t="s">
        <v>41</v>
      </c>
      <c r="G51" s="26" t="s">
        <v>200</v>
      </c>
      <c r="H51" s="26">
        <v>500</v>
      </c>
      <c r="I51" s="68"/>
      <c r="J51" s="28">
        <f>J52</f>
        <v>8676.4</v>
      </c>
      <c r="K51" s="28">
        <f t="shared" si="14"/>
        <v>0</v>
      </c>
      <c r="L51" s="28">
        <f t="shared" si="14"/>
        <v>0</v>
      </c>
    </row>
    <row r="52" spans="4:13" ht="21" thickBot="1" x14ac:dyDescent="0.35">
      <c r="D52" s="67"/>
      <c r="E52" s="25"/>
      <c r="F52" s="59" t="s">
        <v>42</v>
      </c>
      <c r="G52" s="26" t="s">
        <v>200</v>
      </c>
      <c r="H52" s="26">
        <v>540</v>
      </c>
      <c r="I52" s="68"/>
      <c r="J52" s="28">
        <v>8676.4</v>
      </c>
      <c r="K52" s="28">
        <v>0</v>
      </c>
      <c r="L52" s="28">
        <v>0</v>
      </c>
    </row>
    <row r="53" spans="4:13" ht="102" thickBot="1" x14ac:dyDescent="0.35">
      <c r="D53" s="67"/>
      <c r="E53" s="25"/>
      <c r="F53" s="29" t="s">
        <v>196</v>
      </c>
      <c r="G53" s="26" t="s">
        <v>200</v>
      </c>
      <c r="H53" s="27"/>
      <c r="I53" s="68"/>
      <c r="J53" s="28">
        <f>J54</f>
        <v>9.8350000000000009</v>
      </c>
      <c r="K53" s="28">
        <f t="shared" ref="K53:L53" si="15">K55</f>
        <v>0</v>
      </c>
      <c r="L53" s="28">
        <f t="shared" si="15"/>
        <v>0</v>
      </c>
    </row>
    <row r="54" spans="4:13" ht="21" thickBot="1" x14ac:dyDescent="0.35">
      <c r="D54" s="67"/>
      <c r="E54" s="25"/>
      <c r="F54" s="29" t="s">
        <v>41</v>
      </c>
      <c r="G54" s="26" t="s">
        <v>200</v>
      </c>
      <c r="H54" s="26">
        <v>500</v>
      </c>
      <c r="I54" s="68"/>
      <c r="J54" s="28">
        <f>J55</f>
        <v>9.8350000000000009</v>
      </c>
      <c r="K54" s="28">
        <f t="shared" ref="K54:L54" si="16">K55</f>
        <v>0</v>
      </c>
      <c r="L54" s="28">
        <f t="shared" si="16"/>
        <v>0</v>
      </c>
    </row>
    <row r="55" spans="4:13" ht="21" thickBot="1" x14ac:dyDescent="0.35">
      <c r="D55" s="67"/>
      <c r="E55" s="25"/>
      <c r="F55" s="59" t="s">
        <v>42</v>
      </c>
      <c r="G55" s="26" t="s">
        <v>200</v>
      </c>
      <c r="H55" s="26">
        <v>540</v>
      </c>
      <c r="I55" s="68"/>
      <c r="J55" s="28">
        <v>9.8350000000000009</v>
      </c>
      <c r="K55" s="28">
        <v>0</v>
      </c>
      <c r="L55" s="28">
        <v>0</v>
      </c>
    </row>
    <row r="56" spans="4:13" ht="102" thickBot="1" x14ac:dyDescent="0.35">
      <c r="D56" s="67"/>
      <c r="E56" s="25"/>
      <c r="F56" s="120" t="s">
        <v>219</v>
      </c>
      <c r="G56" s="26" t="s">
        <v>186</v>
      </c>
      <c r="H56" s="68"/>
      <c r="I56" s="27"/>
      <c r="J56" s="28">
        <f>J57</f>
        <v>988.995</v>
      </c>
      <c r="K56" s="28">
        <f t="shared" ref="K56:L57" si="17">K57</f>
        <v>988.995</v>
      </c>
      <c r="L56" s="28">
        <f t="shared" si="17"/>
        <v>988.995</v>
      </c>
    </row>
    <row r="57" spans="4:13" ht="21" thickBot="1" x14ac:dyDescent="0.35">
      <c r="D57" s="67"/>
      <c r="E57" s="25"/>
      <c r="F57" s="102" t="s">
        <v>11</v>
      </c>
      <c r="G57" s="26" t="s">
        <v>186</v>
      </c>
      <c r="H57" s="27" t="s">
        <v>134</v>
      </c>
      <c r="I57" s="68"/>
      <c r="J57" s="28">
        <f>J58</f>
        <v>988.995</v>
      </c>
      <c r="K57" s="28">
        <f t="shared" si="17"/>
        <v>988.995</v>
      </c>
      <c r="L57" s="28">
        <f t="shared" si="17"/>
        <v>988.995</v>
      </c>
    </row>
    <row r="58" spans="4:13" ht="21" thickBot="1" x14ac:dyDescent="0.35">
      <c r="D58" s="67"/>
      <c r="E58" s="25"/>
      <c r="F58" s="29" t="s">
        <v>12</v>
      </c>
      <c r="G58" s="26" t="s">
        <v>186</v>
      </c>
      <c r="H58" s="27" t="s">
        <v>135</v>
      </c>
      <c r="I58" s="68"/>
      <c r="J58" s="28">
        <v>988.995</v>
      </c>
      <c r="K58" s="28">
        <v>988.995</v>
      </c>
      <c r="L58" s="28">
        <v>988.995</v>
      </c>
    </row>
    <row r="59" spans="4:13" ht="81.75" thickBot="1" x14ac:dyDescent="0.35">
      <c r="D59" s="67"/>
      <c r="E59" s="25"/>
      <c r="F59" s="120" t="s">
        <v>218</v>
      </c>
      <c r="G59" s="26" t="s">
        <v>202</v>
      </c>
      <c r="H59" s="89"/>
      <c r="I59" s="89"/>
      <c r="J59" s="28">
        <f t="shared" ref="J59:L60" si="18">J60</f>
        <v>6067.68</v>
      </c>
      <c r="K59" s="28">
        <f t="shared" si="18"/>
        <v>0</v>
      </c>
      <c r="L59" s="28">
        <f t="shared" si="18"/>
        <v>0</v>
      </c>
    </row>
    <row r="60" spans="4:13" ht="37.5" customHeight="1" thickBot="1" x14ac:dyDescent="0.35">
      <c r="D60" s="67"/>
      <c r="E60" s="25"/>
      <c r="F60" s="29" t="s">
        <v>11</v>
      </c>
      <c r="G60" s="26" t="s">
        <v>202</v>
      </c>
      <c r="H60" s="89" t="s">
        <v>134</v>
      </c>
      <c r="I60" s="89"/>
      <c r="J60" s="28">
        <f t="shared" si="18"/>
        <v>6067.68</v>
      </c>
      <c r="K60" s="28">
        <f t="shared" si="18"/>
        <v>0</v>
      </c>
      <c r="L60" s="28">
        <f t="shared" si="18"/>
        <v>0</v>
      </c>
    </row>
    <row r="61" spans="4:13" ht="21" thickBot="1" x14ac:dyDescent="0.35">
      <c r="D61" s="67"/>
      <c r="E61" s="25"/>
      <c r="F61" s="29" t="s">
        <v>12</v>
      </c>
      <c r="G61" s="26" t="s">
        <v>202</v>
      </c>
      <c r="H61" s="89" t="s">
        <v>135</v>
      </c>
      <c r="I61" s="89"/>
      <c r="J61" s="28">
        <v>6067.68</v>
      </c>
      <c r="K61" s="28">
        <v>0</v>
      </c>
      <c r="L61" s="28">
        <v>0</v>
      </c>
    </row>
    <row r="62" spans="4:13" ht="90.75" customHeight="1" thickBot="1" x14ac:dyDescent="0.35">
      <c r="D62" s="67"/>
      <c r="E62" s="11"/>
      <c r="F62" s="8" t="s">
        <v>18</v>
      </c>
      <c r="G62" s="9" t="s">
        <v>126</v>
      </c>
      <c r="H62" s="9"/>
      <c r="I62" s="9"/>
      <c r="J62" s="10">
        <f>J63</f>
        <v>18017.656999999999</v>
      </c>
      <c r="K62" s="10">
        <f t="shared" ref="K62:L62" si="19">K63</f>
        <v>6500</v>
      </c>
      <c r="L62" s="10">
        <f t="shared" si="19"/>
        <v>6500</v>
      </c>
      <c r="M62" s="2"/>
    </row>
    <row r="63" spans="4:13" ht="21" thickBot="1" x14ac:dyDescent="0.35">
      <c r="D63" s="67"/>
      <c r="E63" s="24"/>
      <c r="F63" s="8" t="s">
        <v>11</v>
      </c>
      <c r="G63" s="9" t="s">
        <v>126</v>
      </c>
      <c r="H63" s="9">
        <v>200</v>
      </c>
      <c r="I63" s="9"/>
      <c r="J63" s="10">
        <f>J64</f>
        <v>18017.656999999999</v>
      </c>
      <c r="K63" s="10">
        <v>6500</v>
      </c>
      <c r="L63" s="10">
        <v>6500</v>
      </c>
    </row>
    <row r="64" spans="4:13" ht="21" thickBot="1" x14ac:dyDescent="0.35">
      <c r="D64" s="67"/>
      <c r="E64" s="30"/>
      <c r="F64" s="8" t="s">
        <v>12</v>
      </c>
      <c r="G64" s="9" t="s">
        <v>126</v>
      </c>
      <c r="H64" s="9">
        <v>240</v>
      </c>
      <c r="I64" s="9"/>
      <c r="J64" s="10">
        <v>18017.656999999999</v>
      </c>
      <c r="K64" s="10">
        <f>K63</f>
        <v>6500</v>
      </c>
      <c r="L64" s="10">
        <f>L63</f>
        <v>6500</v>
      </c>
    </row>
    <row r="65" spans="4:12" ht="100.5" customHeight="1" thickBot="1" x14ac:dyDescent="0.35">
      <c r="D65" s="67"/>
      <c r="E65" s="11"/>
      <c r="F65" s="8" t="s">
        <v>19</v>
      </c>
      <c r="G65" s="9" t="s">
        <v>125</v>
      </c>
      <c r="H65" s="9"/>
      <c r="I65" s="9"/>
      <c r="J65" s="10">
        <f>J66</f>
        <v>1791.45</v>
      </c>
      <c r="K65" s="10">
        <f t="shared" ref="K65:L65" si="20">K66</f>
        <v>1600</v>
      </c>
      <c r="L65" s="10">
        <f t="shared" si="20"/>
        <v>1600</v>
      </c>
    </row>
    <row r="66" spans="4:12" ht="21" thickBot="1" x14ac:dyDescent="0.35">
      <c r="D66" s="67"/>
      <c r="E66" s="11"/>
      <c r="F66" s="8" t="s">
        <v>11</v>
      </c>
      <c r="G66" s="9" t="s">
        <v>125</v>
      </c>
      <c r="H66" s="9">
        <v>200</v>
      </c>
      <c r="I66" s="9"/>
      <c r="J66" s="10">
        <f>J67</f>
        <v>1791.45</v>
      </c>
      <c r="K66" s="10">
        <f>K67</f>
        <v>1600</v>
      </c>
      <c r="L66" s="10">
        <f>L67</f>
        <v>1600</v>
      </c>
    </row>
    <row r="67" spans="4:12" ht="21" thickBot="1" x14ac:dyDescent="0.35">
      <c r="D67" s="67"/>
      <c r="E67" s="11"/>
      <c r="F67" s="8" t="s">
        <v>12</v>
      </c>
      <c r="G67" s="9" t="s">
        <v>125</v>
      </c>
      <c r="H67" s="9">
        <v>240</v>
      </c>
      <c r="I67" s="9"/>
      <c r="J67" s="10">
        <v>1791.45</v>
      </c>
      <c r="K67" s="10">
        <v>1600</v>
      </c>
      <c r="L67" s="10">
        <v>1600</v>
      </c>
    </row>
    <row r="68" spans="4:12" ht="21" thickBot="1" x14ac:dyDescent="0.35">
      <c r="D68" s="67"/>
      <c r="E68" s="12"/>
      <c r="F68" s="13" t="s">
        <v>20</v>
      </c>
      <c r="G68" s="14"/>
      <c r="H68" s="14"/>
      <c r="I68" s="15" t="s">
        <v>89</v>
      </c>
      <c r="J68" s="16">
        <f>J69</f>
        <v>35695.567000000003</v>
      </c>
      <c r="K68" s="16">
        <f t="shared" ref="K68:L68" si="21">K69</f>
        <v>9088.9950000000008</v>
      </c>
      <c r="L68" s="16">
        <f t="shared" si="21"/>
        <v>9088.9950000000008</v>
      </c>
    </row>
    <row r="69" spans="4:12" ht="21" thickBot="1" x14ac:dyDescent="0.35">
      <c r="D69" s="67"/>
      <c r="E69" s="12"/>
      <c r="F69" s="13" t="s">
        <v>21</v>
      </c>
      <c r="G69" s="14"/>
      <c r="H69" s="14"/>
      <c r="I69" s="15" t="s">
        <v>90</v>
      </c>
      <c r="J69" s="16">
        <f>J65+J62+J59+J53+J50+J44+J47+J56</f>
        <v>35695.567000000003</v>
      </c>
      <c r="K69" s="113">
        <f t="shared" ref="K69:L69" si="22">K65+K62+K59+K53+K50+K44+K47+K56</f>
        <v>9088.9950000000008</v>
      </c>
      <c r="L69" s="113">
        <f t="shared" si="22"/>
        <v>9088.9950000000008</v>
      </c>
    </row>
    <row r="70" spans="4:12" ht="31.5" customHeight="1" x14ac:dyDescent="0.3">
      <c r="D70" s="67"/>
      <c r="E70" s="161"/>
      <c r="F70" s="124" t="s">
        <v>22</v>
      </c>
      <c r="G70" s="127" t="s">
        <v>124</v>
      </c>
      <c r="H70" s="126"/>
      <c r="I70" s="126"/>
      <c r="J70" s="128">
        <f>J77+J82+J101+J118</f>
        <v>38816.239000000001</v>
      </c>
      <c r="K70" s="128">
        <f>K77+K82+K101+K118</f>
        <v>16850</v>
      </c>
      <c r="L70" s="128">
        <f>L77+L82+L101+L118</f>
        <v>15030.404999999999</v>
      </c>
    </row>
    <row r="71" spans="4:12" ht="15.75" customHeight="1" thickBot="1" x14ac:dyDescent="0.35">
      <c r="D71" s="67"/>
      <c r="E71" s="162"/>
      <c r="F71" s="124"/>
      <c r="G71" s="127"/>
      <c r="H71" s="126"/>
      <c r="I71" s="126"/>
      <c r="J71" s="128"/>
      <c r="K71" s="128"/>
      <c r="L71" s="128"/>
    </row>
    <row r="72" spans="4:12" ht="41.25" thickBot="1" x14ac:dyDescent="0.35">
      <c r="D72" s="67"/>
      <c r="E72" s="11"/>
      <c r="F72" s="8" t="s">
        <v>23</v>
      </c>
      <c r="G72" s="9" t="s">
        <v>124</v>
      </c>
      <c r="H72" s="9"/>
      <c r="I72" s="9"/>
      <c r="J72" s="10">
        <f>J73</f>
        <v>38816.239000000001</v>
      </c>
      <c r="K72" s="10">
        <f t="shared" ref="K72:L75" si="23">K73</f>
        <v>16850</v>
      </c>
      <c r="L72" s="10">
        <f t="shared" si="23"/>
        <v>15030.404999999999</v>
      </c>
    </row>
    <row r="73" spans="4:12" ht="21" thickBot="1" x14ac:dyDescent="0.35">
      <c r="D73" s="67"/>
      <c r="E73" s="11"/>
      <c r="F73" s="8" t="s">
        <v>24</v>
      </c>
      <c r="G73" s="9" t="s">
        <v>124</v>
      </c>
      <c r="H73" s="9"/>
      <c r="I73" s="9"/>
      <c r="J73" s="10">
        <f>J78+J102+J120+J83</f>
        <v>38816.239000000001</v>
      </c>
      <c r="K73" s="10">
        <f>K78+K102+K120+K83</f>
        <v>16850</v>
      </c>
      <c r="L73" s="10">
        <f>L78+L102+L120+L83</f>
        <v>15030.404999999999</v>
      </c>
    </row>
    <row r="74" spans="4:12" ht="92.25" customHeight="1" thickBot="1" x14ac:dyDescent="0.35">
      <c r="D74" s="67"/>
      <c r="E74" s="11"/>
      <c r="F74" s="8" t="s">
        <v>25</v>
      </c>
      <c r="G74" s="9" t="s">
        <v>123</v>
      </c>
      <c r="H74" s="9"/>
      <c r="I74" s="9"/>
      <c r="J74" s="10">
        <f>J75</f>
        <v>900</v>
      </c>
      <c r="K74" s="10">
        <f t="shared" si="23"/>
        <v>300</v>
      </c>
      <c r="L74" s="10">
        <f t="shared" si="23"/>
        <v>300</v>
      </c>
    </row>
    <row r="75" spans="4:12" ht="21" thickBot="1" x14ac:dyDescent="0.35">
      <c r="D75" s="67"/>
      <c r="E75" s="11"/>
      <c r="F75" s="8" t="s">
        <v>11</v>
      </c>
      <c r="G75" s="9" t="s">
        <v>123</v>
      </c>
      <c r="H75" s="9">
        <v>200</v>
      </c>
      <c r="I75" s="9"/>
      <c r="J75" s="10">
        <f>J76</f>
        <v>900</v>
      </c>
      <c r="K75" s="10">
        <f t="shared" si="23"/>
        <v>300</v>
      </c>
      <c r="L75" s="10">
        <f t="shared" si="23"/>
        <v>300</v>
      </c>
    </row>
    <row r="76" spans="4:12" ht="21" thickBot="1" x14ac:dyDescent="0.35">
      <c r="D76" s="67"/>
      <c r="E76" s="11"/>
      <c r="F76" s="8" t="s">
        <v>12</v>
      </c>
      <c r="G76" s="9" t="s">
        <v>123</v>
      </c>
      <c r="H76" s="9">
        <v>240</v>
      </c>
      <c r="I76" s="9"/>
      <c r="J76" s="10">
        <v>900</v>
      </c>
      <c r="K76" s="10">
        <v>300</v>
      </c>
      <c r="L76" s="10">
        <v>300</v>
      </c>
    </row>
    <row r="77" spans="4:12" ht="21" thickBot="1" x14ac:dyDescent="0.35">
      <c r="D77" s="67"/>
      <c r="E77" s="12"/>
      <c r="F77" s="13" t="s">
        <v>20</v>
      </c>
      <c r="G77" s="9"/>
      <c r="H77" s="9"/>
      <c r="I77" s="15" t="s">
        <v>91</v>
      </c>
      <c r="J77" s="16">
        <f>J78</f>
        <v>900</v>
      </c>
      <c r="K77" s="16">
        <f t="shared" ref="K77:L77" si="24">K78</f>
        <v>300</v>
      </c>
      <c r="L77" s="16">
        <f t="shared" si="24"/>
        <v>300</v>
      </c>
    </row>
    <row r="78" spans="4:12" ht="21" thickBot="1" x14ac:dyDescent="0.35">
      <c r="D78" s="67"/>
      <c r="E78" s="12"/>
      <c r="F78" s="13" t="s">
        <v>26</v>
      </c>
      <c r="G78" s="9"/>
      <c r="H78" s="9"/>
      <c r="I78" s="15" t="s">
        <v>92</v>
      </c>
      <c r="J78" s="16">
        <f>J74</f>
        <v>900</v>
      </c>
      <c r="K78" s="16">
        <f>K74</f>
        <v>300</v>
      </c>
      <c r="L78" s="16">
        <f>L74</f>
        <v>300</v>
      </c>
    </row>
    <row r="79" spans="4:12" ht="97.5" customHeight="1" thickBot="1" x14ac:dyDescent="0.35">
      <c r="D79" s="67"/>
      <c r="E79" s="11"/>
      <c r="F79" s="8" t="s">
        <v>27</v>
      </c>
      <c r="G79" s="9" t="s">
        <v>122</v>
      </c>
      <c r="H79" s="9"/>
      <c r="I79" s="9"/>
      <c r="J79" s="10">
        <f>J80</f>
        <v>350</v>
      </c>
      <c r="K79" s="10">
        <f t="shared" ref="K79:L80" si="25">K80</f>
        <v>250</v>
      </c>
      <c r="L79" s="10">
        <f t="shared" si="25"/>
        <v>250</v>
      </c>
    </row>
    <row r="80" spans="4:12" ht="21" thickBot="1" x14ac:dyDescent="0.35">
      <c r="D80" s="67"/>
      <c r="E80" s="11"/>
      <c r="F80" s="8" t="s">
        <v>11</v>
      </c>
      <c r="G80" s="9" t="s">
        <v>122</v>
      </c>
      <c r="H80" s="9">
        <v>200</v>
      </c>
      <c r="I80" s="9"/>
      <c r="J80" s="10">
        <f>J81</f>
        <v>350</v>
      </c>
      <c r="K80" s="10">
        <f t="shared" si="25"/>
        <v>250</v>
      </c>
      <c r="L80" s="10">
        <f t="shared" si="25"/>
        <v>250</v>
      </c>
    </row>
    <row r="81" spans="4:12" ht="21" thickBot="1" x14ac:dyDescent="0.35">
      <c r="D81" s="67"/>
      <c r="E81" s="11"/>
      <c r="F81" s="8" t="s">
        <v>12</v>
      </c>
      <c r="G81" s="9" t="s">
        <v>122</v>
      </c>
      <c r="H81" s="9">
        <v>240</v>
      </c>
      <c r="I81" s="9"/>
      <c r="J81" s="10">
        <v>350</v>
      </c>
      <c r="K81" s="10">
        <v>250</v>
      </c>
      <c r="L81" s="10">
        <v>250</v>
      </c>
    </row>
    <row r="82" spans="4:12" ht="21" thickBot="1" x14ac:dyDescent="0.35">
      <c r="D82" s="67"/>
      <c r="E82" s="12"/>
      <c r="F82" s="13" t="s">
        <v>20</v>
      </c>
      <c r="G82" s="14"/>
      <c r="H82" s="9"/>
      <c r="I82" s="15" t="s">
        <v>89</v>
      </c>
      <c r="J82" s="16">
        <f>J83</f>
        <v>350</v>
      </c>
      <c r="K82" s="16">
        <f t="shared" ref="K82:L82" si="26">K83</f>
        <v>250</v>
      </c>
      <c r="L82" s="16">
        <f t="shared" si="26"/>
        <v>250</v>
      </c>
    </row>
    <row r="83" spans="4:12" ht="21" thickBot="1" x14ac:dyDescent="0.35">
      <c r="D83" s="67"/>
      <c r="E83" s="12"/>
      <c r="F83" s="13" t="s">
        <v>28</v>
      </c>
      <c r="G83" s="14"/>
      <c r="H83" s="9"/>
      <c r="I83" s="15" t="s">
        <v>93</v>
      </c>
      <c r="J83" s="16">
        <f>J79</f>
        <v>350</v>
      </c>
      <c r="K83" s="16">
        <f t="shared" ref="K83:L83" si="27">K79</f>
        <v>250</v>
      </c>
      <c r="L83" s="16">
        <f t="shared" si="27"/>
        <v>250</v>
      </c>
    </row>
    <row r="84" spans="4:12" ht="102" thickBot="1" x14ac:dyDescent="0.35">
      <c r="D84" s="67"/>
      <c r="E84" s="88"/>
      <c r="F84" s="120" t="s">
        <v>215</v>
      </c>
      <c r="G84" s="26" t="s">
        <v>195</v>
      </c>
      <c r="H84" s="85"/>
      <c r="I84" s="86"/>
      <c r="J84" s="28">
        <f>J85</f>
        <v>2831.2</v>
      </c>
      <c r="K84" s="28">
        <f>K90</f>
        <v>0</v>
      </c>
      <c r="L84" s="28">
        <f>L90</f>
        <v>0</v>
      </c>
    </row>
    <row r="85" spans="4:12" ht="21" thickBot="1" x14ac:dyDescent="0.35">
      <c r="D85" s="67"/>
      <c r="E85" s="88"/>
      <c r="F85" s="31" t="s">
        <v>42</v>
      </c>
      <c r="G85" s="26" t="s">
        <v>195</v>
      </c>
      <c r="H85" s="85" t="s">
        <v>174</v>
      </c>
      <c r="I85" s="86"/>
      <c r="J85" s="28">
        <f t="shared" ref="J85:L90" si="28">J86</f>
        <v>2831.2</v>
      </c>
      <c r="K85" s="28">
        <f t="shared" si="28"/>
        <v>0</v>
      </c>
      <c r="L85" s="28">
        <f t="shared" si="28"/>
        <v>0</v>
      </c>
    </row>
    <row r="86" spans="4:12" ht="21" thickBot="1" x14ac:dyDescent="0.35">
      <c r="D86" s="67"/>
      <c r="E86" s="88"/>
      <c r="F86" s="29" t="s">
        <v>12</v>
      </c>
      <c r="G86" s="26" t="s">
        <v>195</v>
      </c>
      <c r="H86" s="85" t="s">
        <v>175</v>
      </c>
      <c r="I86" s="86"/>
      <c r="J86" s="28">
        <v>2831.2</v>
      </c>
      <c r="K86" s="28">
        <v>0</v>
      </c>
      <c r="L86" s="28">
        <v>0</v>
      </c>
    </row>
    <row r="87" spans="4:12" ht="81.75" thickBot="1" x14ac:dyDescent="0.35">
      <c r="D87" s="67"/>
      <c r="E87" s="101"/>
      <c r="F87" s="122" t="s">
        <v>217</v>
      </c>
      <c r="G87" s="26" t="s">
        <v>195</v>
      </c>
      <c r="H87" s="100"/>
      <c r="I87" s="99"/>
      <c r="J87" s="28">
        <f>J88</f>
        <v>50</v>
      </c>
      <c r="K87" s="28">
        <f>K93</f>
        <v>3000</v>
      </c>
      <c r="L87" s="28">
        <f>L93</f>
        <v>3000</v>
      </c>
    </row>
    <row r="88" spans="4:12" ht="21" thickBot="1" x14ac:dyDescent="0.35">
      <c r="D88" s="67"/>
      <c r="E88" s="101"/>
      <c r="F88" s="31" t="s">
        <v>42</v>
      </c>
      <c r="G88" s="26" t="s">
        <v>195</v>
      </c>
      <c r="H88" s="100" t="s">
        <v>174</v>
      </c>
      <c r="I88" s="99"/>
      <c r="J88" s="28">
        <f>J89</f>
        <v>50</v>
      </c>
      <c r="K88" s="28">
        <f t="shared" si="28"/>
        <v>0</v>
      </c>
      <c r="L88" s="28">
        <f t="shared" si="28"/>
        <v>0</v>
      </c>
    </row>
    <row r="89" spans="4:12" ht="21" thickBot="1" x14ac:dyDescent="0.35">
      <c r="D89" s="67"/>
      <c r="E89" s="101"/>
      <c r="F89" s="31" t="s">
        <v>12</v>
      </c>
      <c r="G89" s="26" t="s">
        <v>195</v>
      </c>
      <c r="H89" s="100" t="s">
        <v>175</v>
      </c>
      <c r="I89" s="99"/>
      <c r="J89" s="28">
        <v>50</v>
      </c>
      <c r="K89" s="28">
        <v>0</v>
      </c>
      <c r="L89" s="28">
        <v>0</v>
      </c>
    </row>
    <row r="90" spans="4:12" ht="102" thickBot="1" x14ac:dyDescent="0.35">
      <c r="D90" s="67"/>
      <c r="E90" s="88"/>
      <c r="F90" s="87" t="s">
        <v>216</v>
      </c>
      <c r="G90" s="26" t="s">
        <v>195</v>
      </c>
      <c r="H90" s="85" t="s">
        <v>174</v>
      </c>
      <c r="I90" s="86"/>
      <c r="J90" s="28">
        <f>J91</f>
        <v>34.46</v>
      </c>
      <c r="K90" s="28">
        <f t="shared" si="28"/>
        <v>0</v>
      </c>
      <c r="L90" s="28">
        <f t="shared" si="28"/>
        <v>0</v>
      </c>
    </row>
    <row r="91" spans="4:12" ht="21" thickBot="1" x14ac:dyDescent="0.35">
      <c r="D91" s="67"/>
      <c r="E91" s="88"/>
      <c r="F91" s="91" t="s">
        <v>12</v>
      </c>
      <c r="G91" s="26" t="s">
        <v>195</v>
      </c>
      <c r="H91" s="85" t="s">
        <v>175</v>
      </c>
      <c r="I91" s="86"/>
      <c r="J91" s="28">
        <v>34.46</v>
      </c>
      <c r="K91" s="28">
        <v>0</v>
      </c>
      <c r="L91" s="28">
        <v>0</v>
      </c>
    </row>
    <row r="92" spans="4:12" ht="81.75" thickBot="1" x14ac:dyDescent="0.35">
      <c r="D92" s="67"/>
      <c r="E92" s="12"/>
      <c r="F92" s="8" t="s">
        <v>29</v>
      </c>
      <c r="G92" s="9" t="s">
        <v>121</v>
      </c>
      <c r="H92" s="9"/>
      <c r="I92" s="9"/>
      <c r="J92" s="10">
        <f>J93</f>
        <v>5393.4620000000004</v>
      </c>
      <c r="K92" s="10">
        <f t="shared" ref="K92:L93" si="29">K93</f>
        <v>3000</v>
      </c>
      <c r="L92" s="10">
        <f t="shared" si="29"/>
        <v>3000</v>
      </c>
    </row>
    <row r="93" spans="4:12" ht="21" thickBot="1" x14ac:dyDescent="0.35">
      <c r="D93" s="67"/>
      <c r="E93" s="12"/>
      <c r="F93" s="8" t="s">
        <v>11</v>
      </c>
      <c r="G93" s="9" t="s">
        <v>121</v>
      </c>
      <c r="H93" s="9" t="s">
        <v>134</v>
      </c>
      <c r="I93" s="9"/>
      <c r="J93" s="10">
        <f>J94</f>
        <v>5393.4620000000004</v>
      </c>
      <c r="K93" s="10">
        <f t="shared" si="29"/>
        <v>3000</v>
      </c>
      <c r="L93" s="10">
        <f t="shared" si="29"/>
        <v>3000</v>
      </c>
    </row>
    <row r="94" spans="4:12" ht="21" thickBot="1" x14ac:dyDescent="0.35">
      <c r="D94" s="67"/>
      <c r="E94" s="12"/>
      <c r="F94" s="8" t="s">
        <v>12</v>
      </c>
      <c r="G94" s="9" t="s">
        <v>121</v>
      </c>
      <c r="H94" s="9" t="s">
        <v>135</v>
      </c>
      <c r="I94" s="9"/>
      <c r="J94" s="10">
        <v>5393.4620000000004</v>
      </c>
      <c r="K94" s="10">
        <v>3000</v>
      </c>
      <c r="L94" s="10">
        <v>3000</v>
      </c>
    </row>
    <row r="95" spans="4:12" ht="61.5" hidden="1" thickBot="1" x14ac:dyDescent="0.35">
      <c r="D95" s="67"/>
      <c r="E95" s="90"/>
      <c r="F95" s="29" t="s">
        <v>197</v>
      </c>
      <c r="G95" s="110" t="s">
        <v>178</v>
      </c>
      <c r="H95" s="110"/>
      <c r="I95" s="108"/>
      <c r="J95" s="28"/>
      <c r="K95" s="28">
        <f t="shared" ref="K95:L96" si="30">K96</f>
        <v>0</v>
      </c>
      <c r="L95" s="28">
        <f t="shared" si="30"/>
        <v>0</v>
      </c>
    </row>
    <row r="96" spans="4:12" ht="21" hidden="1" thickBot="1" x14ac:dyDescent="0.35">
      <c r="D96" s="67"/>
      <c r="E96" s="90"/>
      <c r="F96" s="109" t="s">
        <v>11</v>
      </c>
      <c r="G96" s="110" t="s">
        <v>178</v>
      </c>
      <c r="H96" s="110" t="s">
        <v>188</v>
      </c>
      <c r="I96" s="108"/>
      <c r="J96" s="28"/>
      <c r="K96" s="28">
        <f t="shared" si="30"/>
        <v>0</v>
      </c>
      <c r="L96" s="28">
        <f t="shared" si="30"/>
        <v>0</v>
      </c>
    </row>
    <row r="97" spans="4:12" ht="21" hidden="1" thickBot="1" x14ac:dyDescent="0.35">
      <c r="D97" s="67"/>
      <c r="E97" s="90"/>
      <c r="F97" s="109" t="s">
        <v>12</v>
      </c>
      <c r="G97" s="110" t="s">
        <v>178</v>
      </c>
      <c r="H97" s="110" t="s">
        <v>189</v>
      </c>
      <c r="I97" s="108"/>
      <c r="J97" s="28"/>
      <c r="K97" s="28">
        <v>0</v>
      </c>
      <c r="L97" s="28">
        <v>0</v>
      </c>
    </row>
    <row r="98" spans="4:12" ht="91.5" customHeight="1" thickBot="1" x14ac:dyDescent="0.35">
      <c r="D98" s="67"/>
      <c r="E98" s="12"/>
      <c r="F98" s="120" t="s">
        <v>214</v>
      </c>
      <c r="G98" s="9" t="s">
        <v>181</v>
      </c>
      <c r="H98" s="9"/>
      <c r="I98" s="15"/>
      <c r="J98" s="28">
        <f>J99</f>
        <v>12000</v>
      </c>
      <c r="K98" s="28">
        <f t="shared" ref="K98:L99" si="31">K99</f>
        <v>0</v>
      </c>
      <c r="L98" s="28">
        <f t="shared" si="31"/>
        <v>0</v>
      </c>
    </row>
    <row r="99" spans="4:12" ht="21" thickBot="1" x14ac:dyDescent="0.35">
      <c r="D99" s="67"/>
      <c r="E99" s="12"/>
      <c r="F99" s="8" t="s">
        <v>11</v>
      </c>
      <c r="G99" s="9" t="s">
        <v>181</v>
      </c>
      <c r="H99" s="9" t="s">
        <v>188</v>
      </c>
      <c r="I99" s="15"/>
      <c r="J99" s="28">
        <f>J100</f>
        <v>12000</v>
      </c>
      <c r="K99" s="28">
        <f t="shared" si="31"/>
        <v>0</v>
      </c>
      <c r="L99" s="28">
        <f t="shared" si="31"/>
        <v>0</v>
      </c>
    </row>
    <row r="100" spans="4:12" ht="21" thickBot="1" x14ac:dyDescent="0.35">
      <c r="D100" s="67"/>
      <c r="E100" s="12"/>
      <c r="F100" s="8" t="s">
        <v>12</v>
      </c>
      <c r="G100" s="9" t="s">
        <v>181</v>
      </c>
      <c r="H100" s="9" t="s">
        <v>189</v>
      </c>
      <c r="I100" s="15"/>
      <c r="J100" s="28">
        <v>12000</v>
      </c>
      <c r="K100" s="28">
        <v>0</v>
      </c>
      <c r="L100" s="28">
        <v>0</v>
      </c>
    </row>
    <row r="101" spans="4:12" ht="21" thickBot="1" x14ac:dyDescent="0.35">
      <c r="D101" s="67"/>
      <c r="E101" s="12"/>
      <c r="F101" s="13" t="s">
        <v>30</v>
      </c>
      <c r="G101" s="14"/>
      <c r="H101" s="14"/>
      <c r="I101" s="15" t="s">
        <v>94</v>
      </c>
      <c r="J101" s="16">
        <f>J102</f>
        <v>20309.121999999999</v>
      </c>
      <c r="K101" s="16">
        <f t="shared" ref="K101:L101" si="32">K102</f>
        <v>3000</v>
      </c>
      <c r="L101" s="16">
        <f t="shared" si="32"/>
        <v>3000</v>
      </c>
    </row>
    <row r="102" spans="4:12" ht="21" thickBot="1" x14ac:dyDescent="0.35">
      <c r="D102" s="67"/>
      <c r="E102" s="12"/>
      <c r="F102" s="13" t="s">
        <v>31</v>
      </c>
      <c r="G102" s="9"/>
      <c r="H102" s="9"/>
      <c r="I102" s="15" t="s">
        <v>95</v>
      </c>
      <c r="J102" s="16">
        <f>J92+J84+J90+J87+J95+J98</f>
        <v>20309.121999999999</v>
      </c>
      <c r="K102" s="16">
        <f t="shared" ref="K102:L102" si="33">K98+K92</f>
        <v>3000</v>
      </c>
      <c r="L102" s="16">
        <f t="shared" si="33"/>
        <v>3000</v>
      </c>
    </row>
    <row r="103" spans="4:12" ht="223.5" hidden="1" thickBot="1" x14ac:dyDescent="0.35">
      <c r="D103" s="67"/>
      <c r="E103" s="12"/>
      <c r="F103" s="29" t="s">
        <v>177</v>
      </c>
      <c r="G103" s="26" t="s">
        <v>178</v>
      </c>
      <c r="H103" s="9"/>
      <c r="I103" s="15"/>
      <c r="J103" s="28">
        <f t="shared" ref="J103:L104" si="34">J104</f>
        <v>0</v>
      </c>
      <c r="K103" s="28">
        <f t="shared" si="34"/>
        <v>0</v>
      </c>
      <c r="L103" s="28">
        <f t="shared" si="34"/>
        <v>0</v>
      </c>
    </row>
    <row r="104" spans="4:12" ht="21" hidden="1" thickBot="1" x14ac:dyDescent="0.35">
      <c r="D104" s="67"/>
      <c r="E104" s="12"/>
      <c r="F104" s="31" t="s">
        <v>136</v>
      </c>
      <c r="G104" s="32" t="s">
        <v>178</v>
      </c>
      <c r="H104" s="9" t="s">
        <v>134</v>
      </c>
      <c r="I104" s="15"/>
      <c r="J104" s="28">
        <f t="shared" si="34"/>
        <v>0</v>
      </c>
      <c r="K104" s="28">
        <f t="shared" si="34"/>
        <v>0</v>
      </c>
      <c r="L104" s="28">
        <f t="shared" si="34"/>
        <v>0</v>
      </c>
    </row>
    <row r="105" spans="4:12" ht="61.5" hidden="1" thickBot="1" x14ac:dyDescent="0.35">
      <c r="D105" s="67"/>
      <c r="E105" s="12"/>
      <c r="F105" s="29" t="s">
        <v>12</v>
      </c>
      <c r="G105" s="32" t="s">
        <v>178</v>
      </c>
      <c r="H105" s="9" t="s">
        <v>135</v>
      </c>
      <c r="I105" s="15"/>
      <c r="J105" s="28">
        <v>0</v>
      </c>
      <c r="K105" s="33">
        <v>0</v>
      </c>
      <c r="L105" s="28">
        <v>0</v>
      </c>
    </row>
    <row r="106" spans="4:12" ht="102" hidden="1" thickBot="1" x14ac:dyDescent="0.35">
      <c r="D106" s="67"/>
      <c r="E106" s="106"/>
      <c r="F106" s="103" t="s">
        <v>201</v>
      </c>
      <c r="G106" s="104" t="s">
        <v>203</v>
      </c>
      <c r="H106" s="107"/>
      <c r="I106" s="104"/>
      <c r="J106" s="105">
        <f>J107</f>
        <v>0</v>
      </c>
      <c r="K106" s="105">
        <f t="shared" ref="K106:L107" si="35">K107</f>
        <v>0</v>
      </c>
      <c r="L106" s="105">
        <f t="shared" si="35"/>
        <v>0</v>
      </c>
    </row>
    <row r="107" spans="4:12" ht="21" hidden="1" thickBot="1" x14ac:dyDescent="0.35">
      <c r="D107" s="67"/>
      <c r="E107" s="106"/>
      <c r="F107" s="103" t="s">
        <v>11</v>
      </c>
      <c r="G107" s="110" t="s">
        <v>203</v>
      </c>
      <c r="H107" s="107">
        <v>200</v>
      </c>
      <c r="I107" s="104"/>
      <c r="J107" s="105">
        <f>J108</f>
        <v>0</v>
      </c>
      <c r="K107" s="105">
        <f t="shared" si="35"/>
        <v>0</v>
      </c>
      <c r="L107" s="105">
        <f t="shared" si="35"/>
        <v>0</v>
      </c>
    </row>
    <row r="108" spans="4:12" ht="21" hidden="1" thickBot="1" x14ac:dyDescent="0.35">
      <c r="D108" s="67"/>
      <c r="E108" s="106"/>
      <c r="F108" s="103" t="s">
        <v>12</v>
      </c>
      <c r="G108" s="110" t="s">
        <v>203</v>
      </c>
      <c r="H108" s="107">
        <v>240</v>
      </c>
      <c r="I108" s="104"/>
      <c r="J108" s="105">
        <v>0</v>
      </c>
      <c r="K108" s="105">
        <v>0</v>
      </c>
      <c r="L108" s="105">
        <v>0</v>
      </c>
    </row>
    <row r="109" spans="4:12" ht="87.75" customHeight="1" thickBot="1" x14ac:dyDescent="0.35">
      <c r="D109" s="67"/>
      <c r="E109" s="11"/>
      <c r="F109" s="8" t="s">
        <v>32</v>
      </c>
      <c r="G109" s="9" t="s">
        <v>120</v>
      </c>
      <c r="H109" s="14"/>
      <c r="I109" s="9"/>
      <c r="J109" s="10">
        <f>J110</f>
        <v>12946.666999999999</v>
      </c>
      <c r="K109" s="10">
        <f t="shared" ref="K109:L109" si="36">K110</f>
        <v>10000</v>
      </c>
      <c r="L109" s="10">
        <f t="shared" si="36"/>
        <v>7980.4049999999997</v>
      </c>
    </row>
    <row r="110" spans="4:12" ht="21" thickBot="1" x14ac:dyDescent="0.35">
      <c r="D110" s="67"/>
      <c r="E110" s="11"/>
      <c r="F110" s="8" t="s">
        <v>11</v>
      </c>
      <c r="G110" s="9" t="s">
        <v>120</v>
      </c>
      <c r="H110" s="14">
        <v>200</v>
      </c>
      <c r="I110" s="9"/>
      <c r="J110" s="10">
        <f>J111</f>
        <v>12946.666999999999</v>
      </c>
      <c r="K110" s="10">
        <f t="shared" ref="K110:L110" si="37">K111</f>
        <v>10000</v>
      </c>
      <c r="L110" s="10">
        <f t="shared" si="37"/>
        <v>7980.4049999999997</v>
      </c>
    </row>
    <row r="111" spans="4:12" ht="21" thickBot="1" x14ac:dyDescent="0.35">
      <c r="D111" s="67"/>
      <c r="E111" s="11"/>
      <c r="F111" s="8" t="s">
        <v>12</v>
      </c>
      <c r="G111" s="9" t="s">
        <v>120</v>
      </c>
      <c r="H111" s="14">
        <v>240</v>
      </c>
      <c r="I111" s="9"/>
      <c r="J111" s="10">
        <v>12946.666999999999</v>
      </c>
      <c r="K111" s="10">
        <v>10000</v>
      </c>
      <c r="L111" s="10">
        <v>7980.4049999999997</v>
      </c>
    </row>
    <row r="112" spans="4:12" ht="87.75" customHeight="1" thickBot="1" x14ac:dyDescent="0.35">
      <c r="D112" s="67"/>
      <c r="E112" s="11"/>
      <c r="F112" s="8" t="s">
        <v>33</v>
      </c>
      <c r="G112" s="14" t="s">
        <v>119</v>
      </c>
      <c r="H112" s="14"/>
      <c r="I112" s="9"/>
      <c r="J112" s="10">
        <f>J113</f>
        <v>3781.828</v>
      </c>
      <c r="K112" s="10">
        <f t="shared" ref="K112:L113" si="38">K113</f>
        <v>3000</v>
      </c>
      <c r="L112" s="10">
        <f t="shared" si="38"/>
        <v>3200</v>
      </c>
    </row>
    <row r="113" spans="4:12" ht="21" thickBot="1" x14ac:dyDescent="0.35">
      <c r="D113" s="67"/>
      <c r="E113" s="11"/>
      <c r="F113" s="8" t="s">
        <v>11</v>
      </c>
      <c r="G113" s="14" t="s">
        <v>119</v>
      </c>
      <c r="H113" s="14">
        <v>200</v>
      </c>
      <c r="I113" s="9"/>
      <c r="J113" s="10">
        <f>J114</f>
        <v>3781.828</v>
      </c>
      <c r="K113" s="10">
        <f t="shared" si="38"/>
        <v>3000</v>
      </c>
      <c r="L113" s="10">
        <f t="shared" si="38"/>
        <v>3200</v>
      </c>
    </row>
    <row r="114" spans="4:12" ht="21" thickBot="1" x14ac:dyDescent="0.35">
      <c r="D114" s="67"/>
      <c r="E114" s="11"/>
      <c r="F114" s="8" t="s">
        <v>12</v>
      </c>
      <c r="G114" s="14" t="s">
        <v>119</v>
      </c>
      <c r="H114" s="14">
        <v>240</v>
      </c>
      <c r="I114" s="9"/>
      <c r="J114" s="28">
        <v>3781.828</v>
      </c>
      <c r="K114" s="10">
        <v>3000</v>
      </c>
      <c r="L114" s="10">
        <v>3200</v>
      </c>
    </row>
    <row r="115" spans="4:12" ht="88.5" customHeight="1" thickBot="1" x14ac:dyDescent="0.35">
      <c r="D115" s="67"/>
      <c r="E115" s="11"/>
      <c r="F115" s="8" t="s">
        <v>34</v>
      </c>
      <c r="G115" s="9" t="s">
        <v>118</v>
      </c>
      <c r="H115" s="9"/>
      <c r="I115" s="9"/>
      <c r="J115" s="10">
        <f>J116</f>
        <v>528.62199999999996</v>
      </c>
      <c r="K115" s="10">
        <f t="shared" ref="K115:L116" si="39">K116</f>
        <v>300</v>
      </c>
      <c r="L115" s="10">
        <f t="shared" si="39"/>
        <v>300</v>
      </c>
    </row>
    <row r="116" spans="4:12" ht="39" customHeight="1" thickBot="1" x14ac:dyDescent="0.35">
      <c r="D116" s="67"/>
      <c r="E116" s="11"/>
      <c r="F116" s="8" t="s">
        <v>11</v>
      </c>
      <c r="G116" s="9" t="s">
        <v>118</v>
      </c>
      <c r="H116" s="9">
        <v>200</v>
      </c>
      <c r="I116" s="9"/>
      <c r="J116" s="10">
        <f>J117</f>
        <v>528.62199999999996</v>
      </c>
      <c r="K116" s="10">
        <f t="shared" si="39"/>
        <v>300</v>
      </c>
      <c r="L116" s="10">
        <f t="shared" si="39"/>
        <v>300</v>
      </c>
    </row>
    <row r="117" spans="4:12" ht="21" thickBot="1" x14ac:dyDescent="0.35">
      <c r="D117" s="67"/>
      <c r="E117" s="11"/>
      <c r="F117" s="8" t="s">
        <v>12</v>
      </c>
      <c r="G117" s="9" t="s">
        <v>118</v>
      </c>
      <c r="H117" s="9">
        <v>240</v>
      </c>
      <c r="I117" s="9"/>
      <c r="J117" s="10">
        <v>528.62199999999996</v>
      </c>
      <c r="K117" s="10">
        <v>300</v>
      </c>
      <c r="L117" s="10">
        <v>300</v>
      </c>
    </row>
    <row r="118" spans="4:12" ht="15" customHeight="1" x14ac:dyDescent="0.3">
      <c r="D118" s="67"/>
      <c r="E118" s="163"/>
      <c r="F118" s="124" t="s">
        <v>30</v>
      </c>
      <c r="G118" s="146"/>
      <c r="H118" s="146"/>
      <c r="I118" s="127" t="s">
        <v>94</v>
      </c>
      <c r="J118" s="128">
        <f>J120</f>
        <v>17257.116999999998</v>
      </c>
      <c r="K118" s="128">
        <f t="shared" ref="K118:L118" si="40">K120</f>
        <v>13300</v>
      </c>
      <c r="L118" s="128">
        <f t="shared" si="40"/>
        <v>11480.404999999999</v>
      </c>
    </row>
    <row r="119" spans="4:12" ht="15.75" customHeight="1" thickBot="1" x14ac:dyDescent="0.35">
      <c r="D119" s="67"/>
      <c r="E119" s="164"/>
      <c r="F119" s="124"/>
      <c r="G119" s="146"/>
      <c r="H119" s="146"/>
      <c r="I119" s="127"/>
      <c r="J119" s="128"/>
      <c r="K119" s="128"/>
      <c r="L119" s="128"/>
    </row>
    <row r="120" spans="4:12" ht="21" thickBot="1" x14ac:dyDescent="0.35">
      <c r="D120" s="67"/>
      <c r="E120" s="12"/>
      <c r="F120" s="13" t="s">
        <v>35</v>
      </c>
      <c r="G120" s="14"/>
      <c r="H120" s="14"/>
      <c r="I120" s="15" t="s">
        <v>96</v>
      </c>
      <c r="J120" s="16">
        <f>J107+J110+J113+J116</f>
        <v>17257.116999999998</v>
      </c>
      <c r="K120" s="16">
        <f t="shared" ref="K120:L120" si="41">K110+K113+K116</f>
        <v>13300</v>
      </c>
      <c r="L120" s="16">
        <f t="shared" si="41"/>
        <v>11480.404999999999</v>
      </c>
    </row>
    <row r="121" spans="4:12" ht="41.25" thickBot="1" x14ac:dyDescent="0.35">
      <c r="D121" s="67"/>
      <c r="E121" s="7"/>
      <c r="F121" s="13" t="s">
        <v>36</v>
      </c>
      <c r="G121" s="18" t="s">
        <v>117</v>
      </c>
      <c r="H121" s="18"/>
      <c r="I121" s="18"/>
      <c r="J121" s="34">
        <f>J123+J151</f>
        <v>24316.682000000001</v>
      </c>
      <c r="K121" s="34">
        <f>K123+K151</f>
        <v>23799.1</v>
      </c>
      <c r="L121" s="34">
        <f>L123+L151</f>
        <v>24104.400000000001</v>
      </c>
    </row>
    <row r="122" spans="4:12" ht="20.25" x14ac:dyDescent="0.3">
      <c r="D122" s="67"/>
      <c r="E122" s="140"/>
      <c r="F122" s="124" t="s">
        <v>37</v>
      </c>
      <c r="G122" s="153" t="s">
        <v>116</v>
      </c>
      <c r="H122" s="153"/>
      <c r="I122" s="158"/>
      <c r="J122" s="35"/>
      <c r="K122" s="35"/>
      <c r="L122" s="34"/>
    </row>
    <row r="123" spans="4:12" ht="15.75" customHeight="1" thickBot="1" x14ac:dyDescent="0.35">
      <c r="D123" s="67"/>
      <c r="E123" s="141"/>
      <c r="F123" s="124"/>
      <c r="G123" s="153"/>
      <c r="H123" s="153"/>
      <c r="I123" s="158"/>
      <c r="J123" s="36">
        <f>J142+J149</f>
        <v>10311.861999999999</v>
      </c>
      <c r="K123" s="36">
        <f>K124+K138+K149</f>
        <v>10299.1</v>
      </c>
      <c r="L123" s="36">
        <f>L124+L138+L149</f>
        <v>10304.4</v>
      </c>
    </row>
    <row r="124" spans="4:12" ht="73.5" customHeight="1" thickBot="1" x14ac:dyDescent="0.35">
      <c r="D124" s="67"/>
      <c r="E124" s="140"/>
      <c r="F124" s="132" t="s">
        <v>38</v>
      </c>
      <c r="G124" s="126" t="s">
        <v>115</v>
      </c>
      <c r="H124" s="146"/>
      <c r="I124" s="146"/>
      <c r="J124" s="129">
        <f>J127+J131+J133</f>
        <v>207.46199999999999</v>
      </c>
      <c r="K124" s="129">
        <f>K127+K131+K133</f>
        <v>194.7</v>
      </c>
      <c r="L124" s="131">
        <f>L127+L131+L133</f>
        <v>200</v>
      </c>
    </row>
    <row r="125" spans="4:12" ht="23.25" hidden="1" customHeight="1" thickBot="1" x14ac:dyDescent="0.35">
      <c r="D125" s="67"/>
      <c r="E125" s="142"/>
      <c r="F125" s="132"/>
      <c r="G125" s="126"/>
      <c r="H125" s="146"/>
      <c r="I125" s="146"/>
      <c r="J125" s="130"/>
      <c r="K125" s="130"/>
      <c r="L125" s="131"/>
    </row>
    <row r="126" spans="4:12" ht="16.5" hidden="1" customHeight="1" thickBot="1" x14ac:dyDescent="0.35">
      <c r="D126" s="67"/>
      <c r="E126" s="141"/>
      <c r="F126" s="132"/>
      <c r="G126" s="157"/>
      <c r="H126" s="146"/>
      <c r="I126" s="146"/>
      <c r="J126" s="131"/>
      <c r="K126" s="131"/>
      <c r="L126" s="131"/>
    </row>
    <row r="127" spans="4:12" ht="64.5" customHeight="1" x14ac:dyDescent="0.3">
      <c r="D127" s="67"/>
      <c r="E127" s="140"/>
      <c r="F127" s="154" t="s">
        <v>38</v>
      </c>
      <c r="G127" s="37"/>
      <c r="H127" s="155">
        <v>100</v>
      </c>
      <c r="I127" s="156"/>
      <c r="J127" s="131">
        <f>J130</f>
        <v>194.7</v>
      </c>
      <c r="K127" s="131">
        <f t="shared" ref="K127:L127" si="42">K130</f>
        <v>194.7</v>
      </c>
      <c r="L127" s="131">
        <f t="shared" si="42"/>
        <v>200</v>
      </c>
    </row>
    <row r="128" spans="4:12" ht="24.75" hidden="1" customHeight="1" x14ac:dyDescent="0.3">
      <c r="D128" s="67"/>
      <c r="E128" s="142"/>
      <c r="F128" s="154"/>
      <c r="G128" s="22"/>
      <c r="H128" s="155"/>
      <c r="I128" s="156"/>
      <c r="J128" s="131"/>
      <c r="K128" s="131"/>
      <c r="L128" s="131"/>
    </row>
    <row r="129" spans="4:12" ht="16.5" hidden="1" customHeight="1" thickBot="1" x14ac:dyDescent="0.35">
      <c r="D129" s="67"/>
      <c r="E129" s="141"/>
      <c r="F129" s="132"/>
      <c r="G129" s="22" t="s">
        <v>115</v>
      </c>
      <c r="H129" s="146"/>
      <c r="I129" s="156"/>
      <c r="J129" s="131"/>
      <c r="K129" s="131"/>
      <c r="L129" s="131"/>
    </row>
    <row r="130" spans="4:12" ht="21" thickBot="1" x14ac:dyDescent="0.35">
      <c r="D130" s="67"/>
      <c r="E130" s="7"/>
      <c r="F130" s="8" t="s">
        <v>39</v>
      </c>
      <c r="G130" s="37" t="s">
        <v>115</v>
      </c>
      <c r="H130" s="14">
        <v>110</v>
      </c>
      <c r="I130" s="14"/>
      <c r="J130" s="10">
        <v>194.7</v>
      </c>
      <c r="K130" s="10">
        <v>194.7</v>
      </c>
      <c r="L130" s="10">
        <v>200</v>
      </c>
    </row>
    <row r="131" spans="4:12" ht="20.25" x14ac:dyDescent="0.3">
      <c r="D131" s="67"/>
      <c r="E131" s="38"/>
      <c r="F131" s="8" t="s">
        <v>11</v>
      </c>
      <c r="G131" s="9" t="s">
        <v>112</v>
      </c>
      <c r="H131" s="14">
        <v>200</v>
      </c>
      <c r="I131" s="14"/>
      <c r="J131" s="10">
        <f>J132</f>
        <v>12.762</v>
      </c>
      <c r="K131" s="10">
        <f>K132</f>
        <v>0</v>
      </c>
      <c r="L131" s="10">
        <f>L132</f>
        <v>0</v>
      </c>
    </row>
    <row r="132" spans="4:12" ht="20.25" x14ac:dyDescent="0.3">
      <c r="D132" s="67"/>
      <c r="E132" s="38"/>
      <c r="F132" s="8" t="s">
        <v>12</v>
      </c>
      <c r="G132" s="9" t="s">
        <v>112</v>
      </c>
      <c r="H132" s="14">
        <v>240</v>
      </c>
      <c r="I132" s="14"/>
      <c r="J132" s="10">
        <v>12.762</v>
      </c>
      <c r="K132" s="10">
        <v>0</v>
      </c>
      <c r="L132" s="10">
        <v>0</v>
      </c>
    </row>
    <row r="133" spans="4:12" ht="30.75" hidden="1" customHeight="1" x14ac:dyDescent="0.3">
      <c r="D133" s="67"/>
      <c r="E133" s="140"/>
      <c r="F133" s="154" t="s">
        <v>40</v>
      </c>
      <c r="G133" s="37"/>
      <c r="H133" s="155"/>
      <c r="I133" s="146"/>
      <c r="J133" s="131">
        <f>J136</f>
        <v>0</v>
      </c>
      <c r="K133" s="131">
        <f t="shared" ref="K133:L133" si="43">K136</f>
        <v>0</v>
      </c>
      <c r="L133" s="131">
        <f t="shared" si="43"/>
        <v>0</v>
      </c>
    </row>
    <row r="134" spans="4:12" ht="20.25" hidden="1" x14ac:dyDescent="0.3">
      <c r="D134" s="67"/>
      <c r="E134" s="142"/>
      <c r="F134" s="154"/>
      <c r="G134" s="39"/>
      <c r="H134" s="155"/>
      <c r="I134" s="146"/>
      <c r="J134" s="131"/>
      <c r="K134" s="131"/>
      <c r="L134" s="131"/>
    </row>
    <row r="135" spans="4:12" ht="12.75" hidden="1" customHeight="1" thickBot="1" x14ac:dyDescent="0.35">
      <c r="D135" s="67"/>
      <c r="E135" s="141"/>
      <c r="F135" s="154"/>
      <c r="G135" s="22" t="s">
        <v>115</v>
      </c>
      <c r="H135" s="155"/>
      <c r="I135" s="146"/>
      <c r="J135" s="131"/>
      <c r="K135" s="131"/>
      <c r="L135" s="131"/>
    </row>
    <row r="136" spans="4:12" ht="21" hidden="1" thickBot="1" x14ac:dyDescent="0.35">
      <c r="D136" s="67"/>
      <c r="E136" s="7"/>
      <c r="F136" s="8" t="s">
        <v>41</v>
      </c>
      <c r="G136" s="22" t="s">
        <v>115</v>
      </c>
      <c r="H136" s="14">
        <v>500</v>
      </c>
      <c r="I136" s="14"/>
      <c r="J136" s="10">
        <f>J137</f>
        <v>0</v>
      </c>
      <c r="K136" s="10">
        <f t="shared" ref="K136:L136" si="44">K137</f>
        <v>0</v>
      </c>
      <c r="L136" s="10">
        <f t="shared" si="44"/>
        <v>0</v>
      </c>
    </row>
    <row r="137" spans="4:12" ht="21" hidden="1" thickBot="1" x14ac:dyDescent="0.35">
      <c r="D137" s="67"/>
      <c r="E137" s="7"/>
      <c r="F137" s="8" t="s">
        <v>42</v>
      </c>
      <c r="G137" s="9" t="s">
        <v>115</v>
      </c>
      <c r="H137" s="14">
        <v>540</v>
      </c>
      <c r="I137" s="14"/>
      <c r="J137" s="10">
        <v>0</v>
      </c>
      <c r="K137" s="10">
        <v>0</v>
      </c>
      <c r="L137" s="10">
        <v>0</v>
      </c>
    </row>
    <row r="138" spans="4:12" ht="61.5" thickBot="1" x14ac:dyDescent="0.35">
      <c r="D138" s="67"/>
      <c r="E138" s="7"/>
      <c r="F138" s="8" t="s">
        <v>43</v>
      </c>
      <c r="G138" s="9" t="s">
        <v>114</v>
      </c>
      <c r="H138" s="14"/>
      <c r="I138" s="14"/>
      <c r="J138" s="10">
        <f>J139</f>
        <v>9784.4</v>
      </c>
      <c r="K138" s="10">
        <f t="shared" ref="K138:L139" si="45">K139</f>
        <v>9784.4</v>
      </c>
      <c r="L138" s="10">
        <f t="shared" si="45"/>
        <v>9784.4</v>
      </c>
    </row>
    <row r="139" spans="4:12" ht="21" thickBot="1" x14ac:dyDescent="0.35">
      <c r="D139" s="67"/>
      <c r="E139" s="7"/>
      <c r="F139" s="8" t="s">
        <v>41</v>
      </c>
      <c r="G139" s="9" t="s">
        <v>114</v>
      </c>
      <c r="H139" s="14">
        <v>500</v>
      </c>
      <c r="I139" s="14"/>
      <c r="J139" s="10">
        <f>J140</f>
        <v>9784.4</v>
      </c>
      <c r="K139" s="10">
        <f t="shared" si="45"/>
        <v>9784.4</v>
      </c>
      <c r="L139" s="10">
        <f t="shared" si="45"/>
        <v>9784.4</v>
      </c>
    </row>
    <row r="140" spans="4:12" ht="21" thickBot="1" x14ac:dyDescent="0.35">
      <c r="D140" s="67"/>
      <c r="E140" s="7"/>
      <c r="F140" s="8" t="s">
        <v>42</v>
      </c>
      <c r="G140" s="9" t="s">
        <v>114</v>
      </c>
      <c r="H140" s="14">
        <v>540</v>
      </c>
      <c r="I140" s="14"/>
      <c r="J140" s="10">
        <v>9784.4</v>
      </c>
      <c r="K140" s="10">
        <v>9784.4</v>
      </c>
      <c r="L140" s="10">
        <v>9784.4</v>
      </c>
    </row>
    <row r="141" spans="4:12" ht="21" thickBot="1" x14ac:dyDescent="0.35">
      <c r="D141" s="67"/>
      <c r="E141" s="40"/>
      <c r="F141" s="13" t="s">
        <v>44</v>
      </c>
      <c r="G141" s="14"/>
      <c r="H141" s="14"/>
      <c r="I141" s="18" t="s">
        <v>97</v>
      </c>
      <c r="J141" s="16">
        <f>J142</f>
        <v>9991.8619999999992</v>
      </c>
      <c r="K141" s="16">
        <f t="shared" ref="K141:L141" si="46">K142</f>
        <v>9979.1</v>
      </c>
      <c r="L141" s="16">
        <f t="shared" si="46"/>
        <v>9984.4</v>
      </c>
    </row>
    <row r="142" spans="4:12" ht="21" thickBot="1" x14ac:dyDescent="0.35">
      <c r="D142" s="67"/>
      <c r="E142" s="40"/>
      <c r="F142" s="13" t="s">
        <v>45</v>
      </c>
      <c r="G142" s="14"/>
      <c r="H142" s="14"/>
      <c r="I142" s="18" t="s">
        <v>98</v>
      </c>
      <c r="J142" s="16">
        <f>J139+J124</f>
        <v>9991.8619999999992</v>
      </c>
      <c r="K142" s="16">
        <f>K139+K124</f>
        <v>9979.1</v>
      </c>
      <c r="L142" s="16">
        <f>L139+L124</f>
        <v>9984.4</v>
      </c>
    </row>
    <row r="143" spans="4:12" ht="60.75" customHeight="1" thickBot="1" x14ac:dyDescent="0.35">
      <c r="D143" s="67"/>
      <c r="E143" s="7"/>
      <c r="F143" s="8" t="s">
        <v>46</v>
      </c>
      <c r="G143" s="9" t="s">
        <v>113</v>
      </c>
      <c r="H143" s="14"/>
      <c r="I143" s="14"/>
      <c r="J143" s="10">
        <f t="shared" ref="J143:L144" si="47">J144</f>
        <v>300</v>
      </c>
      <c r="K143" s="10">
        <f t="shared" si="47"/>
        <v>300</v>
      </c>
      <c r="L143" s="10">
        <f t="shared" si="47"/>
        <v>300</v>
      </c>
    </row>
    <row r="144" spans="4:12" ht="21" thickBot="1" x14ac:dyDescent="0.35">
      <c r="D144" s="67"/>
      <c r="E144" s="7"/>
      <c r="F144" s="8" t="s">
        <v>11</v>
      </c>
      <c r="G144" s="9" t="s">
        <v>113</v>
      </c>
      <c r="H144" s="14">
        <v>200</v>
      </c>
      <c r="I144" s="14"/>
      <c r="J144" s="10">
        <f t="shared" si="47"/>
        <v>300</v>
      </c>
      <c r="K144" s="10">
        <f t="shared" si="47"/>
        <v>300</v>
      </c>
      <c r="L144" s="10">
        <f t="shared" si="47"/>
        <v>300</v>
      </c>
    </row>
    <row r="145" spans="4:12" ht="21" thickBot="1" x14ac:dyDescent="0.35">
      <c r="D145" s="67"/>
      <c r="E145" s="7"/>
      <c r="F145" s="8" t="s">
        <v>12</v>
      </c>
      <c r="G145" s="9" t="s">
        <v>113</v>
      </c>
      <c r="H145" s="14">
        <v>240</v>
      </c>
      <c r="I145" s="14"/>
      <c r="J145" s="10">
        <v>300</v>
      </c>
      <c r="K145" s="10">
        <v>300</v>
      </c>
      <c r="L145" s="10">
        <v>300</v>
      </c>
    </row>
    <row r="146" spans="4:12" ht="61.5" thickBot="1" x14ac:dyDescent="0.35">
      <c r="D146" s="67"/>
      <c r="E146" s="7"/>
      <c r="F146" s="8" t="s">
        <v>47</v>
      </c>
      <c r="G146" s="9" t="s">
        <v>112</v>
      </c>
      <c r="H146" s="14"/>
      <c r="I146" s="14"/>
      <c r="J146" s="10">
        <f t="shared" ref="J146:L147" si="48">J147</f>
        <v>20</v>
      </c>
      <c r="K146" s="10">
        <f t="shared" si="48"/>
        <v>20</v>
      </c>
      <c r="L146" s="10">
        <f t="shared" si="48"/>
        <v>20</v>
      </c>
    </row>
    <row r="147" spans="4:12" ht="21" thickBot="1" x14ac:dyDescent="0.35">
      <c r="D147" s="67"/>
      <c r="E147" s="7"/>
      <c r="F147" s="8" t="s">
        <v>11</v>
      </c>
      <c r="G147" s="9" t="s">
        <v>112</v>
      </c>
      <c r="H147" s="14">
        <v>200</v>
      </c>
      <c r="I147" s="14"/>
      <c r="J147" s="10">
        <f t="shared" si="48"/>
        <v>20</v>
      </c>
      <c r="K147" s="10">
        <f t="shared" si="48"/>
        <v>20</v>
      </c>
      <c r="L147" s="10">
        <f t="shared" si="48"/>
        <v>20</v>
      </c>
    </row>
    <row r="148" spans="4:12" ht="21" thickBot="1" x14ac:dyDescent="0.35">
      <c r="D148" s="67"/>
      <c r="E148" s="7"/>
      <c r="F148" s="8" t="s">
        <v>12</v>
      </c>
      <c r="G148" s="9" t="s">
        <v>112</v>
      </c>
      <c r="H148" s="14">
        <v>240</v>
      </c>
      <c r="I148" s="14"/>
      <c r="J148" s="10">
        <v>20</v>
      </c>
      <c r="K148" s="10">
        <v>20</v>
      </c>
      <c r="L148" s="10">
        <v>20</v>
      </c>
    </row>
    <row r="149" spans="4:12" ht="21" thickBot="1" x14ac:dyDescent="0.35">
      <c r="D149" s="67"/>
      <c r="E149" s="40"/>
      <c r="F149" s="13" t="s">
        <v>48</v>
      </c>
      <c r="G149" s="14"/>
      <c r="H149" s="14"/>
      <c r="I149" s="18">
        <v>1000</v>
      </c>
      <c r="J149" s="16">
        <f>J150</f>
        <v>320</v>
      </c>
      <c r="K149" s="16">
        <f>K150</f>
        <v>320</v>
      </c>
      <c r="L149" s="16">
        <f>L150</f>
        <v>320</v>
      </c>
    </row>
    <row r="150" spans="4:12" ht="21" thickBot="1" x14ac:dyDescent="0.35">
      <c r="D150" s="67"/>
      <c r="E150" s="40"/>
      <c r="F150" s="13" t="s">
        <v>49</v>
      </c>
      <c r="G150" s="14"/>
      <c r="H150" s="14"/>
      <c r="I150" s="18">
        <v>1006</v>
      </c>
      <c r="J150" s="16">
        <f>J146+J143</f>
        <v>320</v>
      </c>
      <c r="K150" s="16">
        <f>K146+K143</f>
        <v>320</v>
      </c>
      <c r="L150" s="16">
        <f>L146+L143</f>
        <v>320</v>
      </c>
    </row>
    <row r="151" spans="4:12" ht="31.5" customHeight="1" x14ac:dyDescent="0.3">
      <c r="D151" s="67"/>
      <c r="E151" s="140"/>
      <c r="F151" s="152" t="s">
        <v>50</v>
      </c>
      <c r="G151" s="127" t="s">
        <v>111</v>
      </c>
      <c r="H151" s="153"/>
      <c r="I151" s="153"/>
      <c r="J151" s="128">
        <f>J153</f>
        <v>14004.82</v>
      </c>
      <c r="K151" s="128">
        <f>K153</f>
        <v>13500</v>
      </c>
      <c r="L151" s="128">
        <f>L153</f>
        <v>13800</v>
      </c>
    </row>
    <row r="152" spans="4:12" ht="17.25" customHeight="1" thickBot="1" x14ac:dyDescent="0.35">
      <c r="D152" s="67"/>
      <c r="E152" s="141"/>
      <c r="F152" s="152"/>
      <c r="G152" s="127"/>
      <c r="H152" s="153"/>
      <c r="I152" s="153"/>
      <c r="J152" s="128"/>
      <c r="K152" s="128"/>
      <c r="L152" s="128"/>
    </row>
    <row r="153" spans="4:12" ht="78.75" customHeight="1" x14ac:dyDescent="0.3">
      <c r="D153" s="67"/>
      <c r="E153" s="140"/>
      <c r="F153" s="132" t="s">
        <v>51</v>
      </c>
      <c r="G153" s="126" t="s">
        <v>142</v>
      </c>
      <c r="H153" s="126"/>
      <c r="I153" s="126"/>
      <c r="J153" s="131">
        <f>J155+J157+J160+J165+J167+J162</f>
        <v>14004.82</v>
      </c>
      <c r="K153" s="131">
        <f>K167+K165+K160+K157+K155</f>
        <v>13500</v>
      </c>
      <c r="L153" s="131">
        <f>L167+L165+L160+L157+L155</f>
        <v>13800</v>
      </c>
    </row>
    <row r="154" spans="4:12" ht="15.75" hidden="1" customHeight="1" thickBot="1" x14ac:dyDescent="0.35">
      <c r="D154" s="67"/>
      <c r="E154" s="141"/>
      <c r="F154" s="132"/>
      <c r="G154" s="126"/>
      <c r="H154" s="126"/>
      <c r="I154" s="126"/>
      <c r="J154" s="131"/>
      <c r="K154" s="131"/>
      <c r="L154" s="131"/>
    </row>
    <row r="155" spans="4:12" ht="65.25" hidden="1" customHeight="1" thickBot="1" x14ac:dyDescent="0.35">
      <c r="D155" s="67"/>
      <c r="E155" s="7"/>
      <c r="F155" s="29" t="s">
        <v>143</v>
      </c>
      <c r="G155" s="26" t="s">
        <v>145</v>
      </c>
      <c r="H155" s="9" t="s">
        <v>148</v>
      </c>
      <c r="I155" s="9"/>
      <c r="J155" s="10"/>
      <c r="K155" s="10">
        <f t="shared" ref="K155:L155" si="49">K156</f>
        <v>0</v>
      </c>
      <c r="L155" s="10">
        <f t="shared" si="49"/>
        <v>0</v>
      </c>
    </row>
    <row r="156" spans="4:12" ht="15.75" hidden="1" customHeight="1" thickBot="1" x14ac:dyDescent="0.35">
      <c r="D156" s="67"/>
      <c r="E156" s="7"/>
      <c r="F156" s="29" t="s">
        <v>136</v>
      </c>
      <c r="G156" s="26" t="s">
        <v>145</v>
      </c>
      <c r="H156" s="9" t="s">
        <v>149</v>
      </c>
      <c r="I156" s="9"/>
      <c r="J156" s="10"/>
      <c r="K156" s="10">
        <v>0</v>
      </c>
      <c r="L156" s="10">
        <v>0</v>
      </c>
    </row>
    <row r="157" spans="4:12" ht="69" customHeight="1" thickBot="1" x14ac:dyDescent="0.35">
      <c r="D157" s="67"/>
      <c r="E157" s="7"/>
      <c r="F157" s="97" t="s">
        <v>213</v>
      </c>
      <c r="G157" s="26" t="s">
        <v>146</v>
      </c>
      <c r="H157" s="9" t="s">
        <v>150</v>
      </c>
      <c r="I157" s="9"/>
      <c r="J157" s="10">
        <f>J158</f>
        <v>383.1</v>
      </c>
      <c r="K157" s="28">
        <f>K158</f>
        <v>0</v>
      </c>
      <c r="L157" s="28">
        <f>L158</f>
        <v>0</v>
      </c>
    </row>
    <row r="158" spans="4:12" ht="35.25" customHeight="1" thickBot="1" x14ac:dyDescent="0.35">
      <c r="D158" s="67"/>
      <c r="E158" s="7"/>
      <c r="F158" s="29" t="s">
        <v>11</v>
      </c>
      <c r="G158" s="26" t="s">
        <v>146</v>
      </c>
      <c r="H158" s="9" t="s">
        <v>148</v>
      </c>
      <c r="I158" s="9"/>
      <c r="J158" s="10">
        <f>J159</f>
        <v>383.1</v>
      </c>
      <c r="K158" s="28">
        <v>0</v>
      </c>
      <c r="L158" s="28">
        <v>0</v>
      </c>
    </row>
    <row r="159" spans="4:12" ht="40.5" customHeight="1" thickBot="1" x14ac:dyDescent="0.35">
      <c r="D159" s="67"/>
      <c r="E159" s="7"/>
      <c r="F159" s="29" t="s">
        <v>12</v>
      </c>
      <c r="G159" s="26" t="s">
        <v>146</v>
      </c>
      <c r="H159" s="9" t="s">
        <v>149</v>
      </c>
      <c r="I159" s="9"/>
      <c r="J159" s="10">
        <v>383.1</v>
      </c>
      <c r="K159" s="28">
        <f>K160</f>
        <v>0</v>
      </c>
      <c r="L159" s="28">
        <f>L160</f>
        <v>0</v>
      </c>
    </row>
    <row r="160" spans="4:12" ht="57.75" hidden="1" customHeight="1" thickBot="1" x14ac:dyDescent="0.35">
      <c r="D160" s="67"/>
      <c r="E160" s="7"/>
      <c r="F160" s="29" t="s">
        <v>144</v>
      </c>
      <c r="G160" s="26" t="s">
        <v>147</v>
      </c>
      <c r="H160" s="9" t="s">
        <v>148</v>
      </c>
      <c r="I160" s="9"/>
      <c r="J160" s="28"/>
      <c r="K160" s="28">
        <v>0</v>
      </c>
      <c r="L160" s="28">
        <v>0</v>
      </c>
    </row>
    <row r="161" spans="4:12" ht="16.5" hidden="1" customHeight="1" thickBot="1" x14ac:dyDescent="0.35">
      <c r="D161" s="67"/>
      <c r="E161" s="7"/>
      <c r="F161" s="31" t="s">
        <v>136</v>
      </c>
      <c r="G161" s="26" t="s">
        <v>147</v>
      </c>
      <c r="H161" s="9" t="s">
        <v>149</v>
      </c>
      <c r="I161" s="9"/>
      <c r="J161" s="28"/>
      <c r="K161" s="28">
        <v>0</v>
      </c>
      <c r="L161" s="28">
        <v>0</v>
      </c>
    </row>
    <row r="162" spans="4:12" ht="89.25" customHeight="1" thickBot="1" x14ac:dyDescent="0.35">
      <c r="D162" s="67"/>
      <c r="E162" s="114"/>
      <c r="F162" s="120" t="s">
        <v>212</v>
      </c>
      <c r="G162" s="26" t="s">
        <v>145</v>
      </c>
      <c r="H162" s="110" t="s">
        <v>150</v>
      </c>
      <c r="I162" s="110"/>
      <c r="J162" s="112">
        <f>J163</f>
        <v>151.72</v>
      </c>
      <c r="K162" s="28">
        <f>K163</f>
        <v>0</v>
      </c>
      <c r="L162" s="28">
        <f>L163</f>
        <v>0</v>
      </c>
    </row>
    <row r="163" spans="4:12" ht="25.5" customHeight="1" thickBot="1" x14ac:dyDescent="0.35">
      <c r="D163" s="67"/>
      <c r="E163" s="114"/>
      <c r="F163" s="29" t="s">
        <v>11</v>
      </c>
      <c r="G163" s="26" t="s">
        <v>145</v>
      </c>
      <c r="H163" s="110" t="s">
        <v>148</v>
      </c>
      <c r="I163" s="110"/>
      <c r="J163" s="112">
        <f>J164</f>
        <v>151.72</v>
      </c>
      <c r="K163" s="28">
        <v>0</v>
      </c>
      <c r="L163" s="28">
        <v>0</v>
      </c>
    </row>
    <row r="164" spans="4:12" ht="33" customHeight="1" thickBot="1" x14ac:dyDescent="0.35">
      <c r="D164" s="67"/>
      <c r="E164" s="114"/>
      <c r="F164" s="29" t="s">
        <v>12</v>
      </c>
      <c r="G164" s="26" t="s">
        <v>145</v>
      </c>
      <c r="H164" s="110" t="s">
        <v>149</v>
      </c>
      <c r="I164" s="110"/>
      <c r="J164" s="112">
        <v>151.72</v>
      </c>
      <c r="K164" s="28">
        <f>K165</f>
        <v>13500</v>
      </c>
      <c r="L164" s="28">
        <f>L165</f>
        <v>13800</v>
      </c>
    </row>
    <row r="165" spans="4:12" ht="21" customHeight="1" thickBot="1" x14ac:dyDescent="0.35">
      <c r="D165" s="67"/>
      <c r="E165" s="7"/>
      <c r="F165" s="8" t="s">
        <v>52</v>
      </c>
      <c r="G165" s="41" t="s">
        <v>110</v>
      </c>
      <c r="H165" s="9" t="s">
        <v>150</v>
      </c>
      <c r="I165" s="9"/>
      <c r="J165" s="10">
        <f>J166</f>
        <v>13470</v>
      </c>
      <c r="K165" s="10">
        <f>K166</f>
        <v>13500</v>
      </c>
      <c r="L165" s="10">
        <f>L166</f>
        <v>13800</v>
      </c>
    </row>
    <row r="166" spans="4:12" ht="41.25" thickBot="1" x14ac:dyDescent="0.35">
      <c r="D166" s="67"/>
      <c r="E166" s="7"/>
      <c r="F166" s="8" t="s">
        <v>53</v>
      </c>
      <c r="G166" s="41" t="s">
        <v>110</v>
      </c>
      <c r="H166" s="9" t="s">
        <v>148</v>
      </c>
      <c r="I166" s="9"/>
      <c r="J166" s="10">
        <v>13470</v>
      </c>
      <c r="K166" s="10">
        <v>13500</v>
      </c>
      <c r="L166" s="10">
        <v>13800</v>
      </c>
    </row>
    <row r="167" spans="4:12" ht="41.25" hidden="1" thickBot="1" x14ac:dyDescent="0.35">
      <c r="D167" s="67"/>
      <c r="E167" s="7"/>
      <c r="F167" s="21" t="s">
        <v>11</v>
      </c>
      <c r="G167" s="9" t="s">
        <v>109</v>
      </c>
      <c r="H167" s="9">
        <v>200</v>
      </c>
      <c r="I167" s="9"/>
      <c r="J167" s="10">
        <f>J168</f>
        <v>0</v>
      </c>
      <c r="K167" s="10">
        <f>K168</f>
        <v>0</v>
      </c>
      <c r="L167" s="10">
        <f>L168</f>
        <v>0</v>
      </c>
    </row>
    <row r="168" spans="4:12" ht="61.5" hidden="1" thickBot="1" x14ac:dyDescent="0.35">
      <c r="D168" s="67"/>
      <c r="E168" s="7"/>
      <c r="F168" s="8" t="s">
        <v>12</v>
      </c>
      <c r="G168" s="9" t="s">
        <v>109</v>
      </c>
      <c r="H168" s="9">
        <v>240</v>
      </c>
      <c r="I168" s="9"/>
      <c r="J168" s="10">
        <v>0</v>
      </c>
      <c r="K168" s="10">
        <v>0</v>
      </c>
      <c r="L168" s="10">
        <v>0</v>
      </c>
    </row>
    <row r="169" spans="4:12" ht="21" thickBot="1" x14ac:dyDescent="0.35">
      <c r="D169" s="67"/>
      <c r="E169" s="40"/>
      <c r="F169" s="13" t="s">
        <v>54</v>
      </c>
      <c r="G169" s="6"/>
      <c r="H169" s="14"/>
      <c r="I169" s="15">
        <v>1100</v>
      </c>
      <c r="J169" s="16">
        <f>J170</f>
        <v>14004.82</v>
      </c>
      <c r="K169" s="16">
        <f>K170</f>
        <v>13500</v>
      </c>
      <c r="L169" s="16">
        <f>L170</f>
        <v>13800</v>
      </c>
    </row>
    <row r="170" spans="4:12" ht="21" thickBot="1" x14ac:dyDescent="0.35">
      <c r="D170" s="67"/>
      <c r="E170" s="40"/>
      <c r="F170" s="13" t="s">
        <v>55</v>
      </c>
      <c r="G170" s="6"/>
      <c r="H170" s="14"/>
      <c r="I170" s="15">
        <v>1101</v>
      </c>
      <c r="J170" s="16">
        <f>J153</f>
        <v>14004.82</v>
      </c>
      <c r="K170" s="16">
        <f>K153</f>
        <v>13500</v>
      </c>
      <c r="L170" s="16">
        <f>L153</f>
        <v>13800</v>
      </c>
    </row>
    <row r="171" spans="4:12" ht="21" customHeight="1" thickBot="1" x14ac:dyDescent="0.35">
      <c r="D171" s="67"/>
      <c r="E171" s="140"/>
      <c r="F171" s="124" t="s">
        <v>187</v>
      </c>
      <c r="G171" s="151">
        <v>8200000000</v>
      </c>
      <c r="H171" s="127"/>
      <c r="I171" s="127"/>
      <c r="J171" s="133">
        <f>J173</f>
        <v>41902.784000000007</v>
      </c>
      <c r="K171" s="133">
        <f>K173</f>
        <v>30461.565000000002</v>
      </c>
      <c r="L171" s="133">
        <f>L173</f>
        <v>30573.899999999998</v>
      </c>
    </row>
    <row r="172" spans="4:12" ht="15.75" hidden="1" customHeight="1" thickBot="1" x14ac:dyDescent="0.35">
      <c r="D172" s="67"/>
      <c r="E172" s="141"/>
      <c r="F172" s="124"/>
      <c r="G172" s="151"/>
      <c r="H172" s="127"/>
      <c r="I172" s="127"/>
      <c r="J172" s="133"/>
      <c r="K172" s="133"/>
      <c r="L172" s="133"/>
    </row>
    <row r="173" spans="4:12" ht="15.75" customHeight="1" x14ac:dyDescent="0.3">
      <c r="D173" s="67"/>
      <c r="E173" s="140"/>
      <c r="F173" s="132" t="s">
        <v>56</v>
      </c>
      <c r="G173" s="125">
        <v>8210000000</v>
      </c>
      <c r="H173" s="126"/>
      <c r="I173" s="126"/>
      <c r="J173" s="147">
        <f>J187+J199+J225+J237+J241+J282+J289+J320+J310+J315</f>
        <v>41902.784000000007</v>
      </c>
      <c r="K173" s="147">
        <f t="shared" ref="K173:L173" si="50">K187+K199+K225+K237+K241+K282+K289+K320+K310+K315</f>
        <v>30461.565000000002</v>
      </c>
      <c r="L173" s="147">
        <f t="shared" si="50"/>
        <v>30573.899999999998</v>
      </c>
    </row>
    <row r="174" spans="4:12" ht="15.75" customHeight="1" thickBot="1" x14ac:dyDescent="0.35">
      <c r="D174" s="67"/>
      <c r="E174" s="141"/>
      <c r="F174" s="132"/>
      <c r="G174" s="125"/>
      <c r="H174" s="126"/>
      <c r="I174" s="126"/>
      <c r="J174" s="147"/>
      <c r="K174" s="147"/>
      <c r="L174" s="147"/>
    </row>
    <row r="175" spans="4:12" ht="101.25" hidden="1" x14ac:dyDescent="0.3">
      <c r="D175" s="67"/>
      <c r="E175" s="38"/>
      <c r="F175" s="42" t="s">
        <v>143</v>
      </c>
      <c r="G175" s="26" t="s">
        <v>153</v>
      </c>
      <c r="H175" s="9" t="s">
        <v>155</v>
      </c>
      <c r="I175" s="9"/>
      <c r="J175" s="43">
        <f>J176</f>
        <v>0</v>
      </c>
      <c r="K175" s="43">
        <f t="shared" ref="K175:L175" si="51">K176</f>
        <v>0</v>
      </c>
      <c r="L175" s="43">
        <f t="shared" si="51"/>
        <v>0</v>
      </c>
    </row>
    <row r="176" spans="4:12" ht="40.5" hidden="1" x14ac:dyDescent="0.3">
      <c r="D176" s="67"/>
      <c r="E176" s="38"/>
      <c r="F176" s="44" t="s">
        <v>151</v>
      </c>
      <c r="G176" s="26" t="s">
        <v>153</v>
      </c>
      <c r="H176" s="9" t="s">
        <v>156</v>
      </c>
      <c r="I176" s="9"/>
      <c r="J176" s="43">
        <v>0</v>
      </c>
      <c r="K176" s="43">
        <v>0</v>
      </c>
      <c r="L176" s="43">
        <v>0</v>
      </c>
    </row>
    <row r="177" spans="4:12" ht="141.75" hidden="1" x14ac:dyDescent="0.3">
      <c r="D177" s="67"/>
      <c r="E177" s="38"/>
      <c r="F177" s="42" t="s">
        <v>152</v>
      </c>
      <c r="G177" s="26" t="s">
        <v>154</v>
      </c>
      <c r="H177" s="9" t="s">
        <v>155</v>
      </c>
      <c r="I177" s="9"/>
      <c r="J177" s="43">
        <f>J178</f>
        <v>0</v>
      </c>
      <c r="K177" s="43">
        <f t="shared" ref="K177:L177" si="52">K178</f>
        <v>0</v>
      </c>
      <c r="L177" s="43">
        <f t="shared" si="52"/>
        <v>0</v>
      </c>
    </row>
    <row r="178" spans="4:12" ht="41.25" hidden="1" thickBot="1" x14ac:dyDescent="0.35">
      <c r="D178" s="67"/>
      <c r="E178" s="38"/>
      <c r="F178" s="44" t="s">
        <v>151</v>
      </c>
      <c r="G178" s="32" t="s">
        <v>154</v>
      </c>
      <c r="H178" s="9" t="s">
        <v>156</v>
      </c>
      <c r="I178" s="9"/>
      <c r="J178" s="43">
        <v>0</v>
      </c>
      <c r="K178" s="43">
        <v>0</v>
      </c>
      <c r="L178" s="43">
        <v>0</v>
      </c>
    </row>
    <row r="179" spans="4:12" ht="40.5" x14ac:dyDescent="0.3">
      <c r="D179" s="67"/>
      <c r="E179" s="115"/>
      <c r="F179" s="121" t="s">
        <v>209</v>
      </c>
      <c r="G179" s="116">
        <v>8210010470</v>
      </c>
      <c r="H179" s="110">
        <v>100</v>
      </c>
      <c r="I179" s="110"/>
      <c r="J179" s="117">
        <f>J180</f>
        <v>15.172000000000001</v>
      </c>
      <c r="K179" s="117">
        <f t="shared" ref="K179:L179" si="53">K181</f>
        <v>0</v>
      </c>
      <c r="L179" s="117">
        <f t="shared" si="53"/>
        <v>0</v>
      </c>
    </row>
    <row r="180" spans="4:12" ht="21" thickBot="1" x14ac:dyDescent="0.35">
      <c r="D180" s="67"/>
      <c r="E180" s="115"/>
      <c r="F180" s="44" t="s">
        <v>151</v>
      </c>
      <c r="G180" s="125">
        <v>8210010470</v>
      </c>
      <c r="H180" s="126">
        <v>120</v>
      </c>
      <c r="I180" s="126"/>
      <c r="J180" s="147">
        <v>15.172000000000001</v>
      </c>
      <c r="K180" s="147">
        <v>0</v>
      </c>
      <c r="L180" s="147">
        <v>1270</v>
      </c>
    </row>
    <row r="181" spans="4:12" ht="20.25" hidden="1" customHeight="1" x14ac:dyDescent="0.3">
      <c r="D181" s="67"/>
      <c r="E181" s="115"/>
      <c r="F181" s="44"/>
      <c r="G181" s="125"/>
      <c r="H181" s="126"/>
      <c r="I181" s="126"/>
      <c r="J181" s="147"/>
      <c r="K181" s="147"/>
      <c r="L181" s="147"/>
    </row>
    <row r="182" spans="4:12" ht="21" hidden="1" customHeight="1" thickBot="1" x14ac:dyDescent="0.35">
      <c r="D182" s="67"/>
      <c r="E182" s="115"/>
      <c r="F182" s="44"/>
      <c r="G182" s="32"/>
      <c r="H182" s="110"/>
      <c r="I182" s="110"/>
      <c r="J182" s="117"/>
      <c r="K182" s="117"/>
      <c r="L182" s="117"/>
    </row>
    <row r="183" spans="4:12" ht="41.25" customHeight="1" thickBot="1" x14ac:dyDescent="0.35">
      <c r="D183" s="67"/>
      <c r="E183" s="140"/>
      <c r="F183" s="132" t="s">
        <v>211</v>
      </c>
      <c r="G183" s="125">
        <v>8210090220</v>
      </c>
      <c r="H183" s="126">
        <v>100</v>
      </c>
      <c r="I183" s="126"/>
      <c r="J183" s="147">
        <f>J185</f>
        <v>1190.9739999999999</v>
      </c>
      <c r="K183" s="147">
        <f t="shared" ref="K183:L183" si="54">K185</f>
        <v>1250.5219999999999</v>
      </c>
      <c r="L183" s="147">
        <f t="shared" si="54"/>
        <v>1270</v>
      </c>
    </row>
    <row r="184" spans="4:12" ht="15.75" hidden="1" customHeight="1" thickBot="1" x14ac:dyDescent="0.35">
      <c r="D184" s="67"/>
      <c r="E184" s="141"/>
      <c r="F184" s="132"/>
      <c r="G184" s="125"/>
      <c r="H184" s="126"/>
      <c r="I184" s="126"/>
      <c r="J184" s="147"/>
      <c r="K184" s="147"/>
      <c r="L184" s="147"/>
    </row>
    <row r="185" spans="4:12" ht="30.75" customHeight="1" x14ac:dyDescent="0.3">
      <c r="D185" s="67"/>
      <c r="E185" s="140"/>
      <c r="F185" s="150" t="s">
        <v>57</v>
      </c>
      <c r="G185" s="125">
        <v>8210090220</v>
      </c>
      <c r="H185" s="126">
        <v>120</v>
      </c>
      <c r="I185" s="126"/>
      <c r="J185" s="147">
        <v>1190.9739999999999</v>
      </c>
      <c r="K185" s="147">
        <v>1250.5219999999999</v>
      </c>
      <c r="L185" s="147">
        <v>1270</v>
      </c>
    </row>
    <row r="186" spans="4:12" ht="6" customHeight="1" thickBot="1" x14ac:dyDescent="0.35">
      <c r="D186" s="67"/>
      <c r="E186" s="141"/>
      <c r="F186" s="150"/>
      <c r="G186" s="125"/>
      <c r="H186" s="126"/>
      <c r="I186" s="126"/>
      <c r="J186" s="147"/>
      <c r="K186" s="147"/>
      <c r="L186" s="147"/>
    </row>
    <row r="187" spans="4:12" ht="21" thickBot="1" x14ac:dyDescent="0.35">
      <c r="D187" s="67"/>
      <c r="E187" s="40"/>
      <c r="F187" s="45" t="s">
        <v>58</v>
      </c>
      <c r="G187" s="6"/>
      <c r="H187" s="9"/>
      <c r="I187" s="15" t="s">
        <v>91</v>
      </c>
      <c r="J187" s="46">
        <f>J188</f>
        <v>1206.146</v>
      </c>
      <c r="K187" s="46">
        <f>K188</f>
        <v>1250.5219999999999</v>
      </c>
      <c r="L187" s="46">
        <f>L188</f>
        <v>1270</v>
      </c>
    </row>
    <row r="188" spans="4:12" ht="15.75" customHeight="1" x14ac:dyDescent="0.3">
      <c r="D188" s="67"/>
      <c r="E188" s="144"/>
      <c r="F188" s="124" t="s">
        <v>59</v>
      </c>
      <c r="G188" s="125"/>
      <c r="H188" s="126"/>
      <c r="I188" s="127" t="s">
        <v>99</v>
      </c>
      <c r="J188" s="133">
        <f>J179+J183</f>
        <v>1206.146</v>
      </c>
      <c r="K188" s="133">
        <f>K183+K177+K175</f>
        <v>1250.5219999999999</v>
      </c>
      <c r="L188" s="133">
        <f>L183+L177+L175</f>
        <v>1270</v>
      </c>
    </row>
    <row r="189" spans="4:12" ht="15.75" customHeight="1" thickBot="1" x14ac:dyDescent="0.35">
      <c r="D189" s="67"/>
      <c r="E189" s="145"/>
      <c r="F189" s="124"/>
      <c r="G189" s="125"/>
      <c r="H189" s="126"/>
      <c r="I189" s="127"/>
      <c r="J189" s="133"/>
      <c r="K189" s="133"/>
      <c r="L189" s="133"/>
    </row>
    <row r="190" spans="4:12" ht="21" thickBot="1" x14ac:dyDescent="0.35">
      <c r="D190" s="67"/>
      <c r="E190" s="7"/>
      <c r="F190" s="8" t="s">
        <v>60</v>
      </c>
      <c r="G190" s="19">
        <v>8200000000</v>
      </c>
      <c r="H190" s="9"/>
      <c r="I190" s="9"/>
      <c r="J190" s="10">
        <f>J191</f>
        <v>240</v>
      </c>
      <c r="K190" s="10">
        <f>K191</f>
        <v>240</v>
      </c>
      <c r="L190" s="10">
        <f>L191</f>
        <v>240</v>
      </c>
    </row>
    <row r="191" spans="4:12" ht="15.75" customHeight="1" x14ac:dyDescent="0.3">
      <c r="D191" s="67"/>
      <c r="E191" s="140"/>
      <c r="F191" s="132" t="s">
        <v>61</v>
      </c>
      <c r="G191" s="125">
        <v>8210000000</v>
      </c>
      <c r="H191" s="126"/>
      <c r="I191" s="126"/>
      <c r="J191" s="131">
        <f>J193</f>
        <v>240</v>
      </c>
      <c r="K191" s="131">
        <f>K193</f>
        <v>240</v>
      </c>
      <c r="L191" s="131">
        <f>L193</f>
        <v>240</v>
      </c>
    </row>
    <row r="192" spans="4:12" ht="11.25" customHeight="1" thickBot="1" x14ac:dyDescent="0.35">
      <c r="D192" s="67"/>
      <c r="E192" s="141"/>
      <c r="F192" s="132"/>
      <c r="G192" s="125"/>
      <c r="H192" s="126"/>
      <c r="I192" s="126"/>
      <c r="J192" s="131"/>
      <c r="K192" s="131"/>
      <c r="L192" s="131"/>
    </row>
    <row r="193" spans="4:12" ht="47.25" customHeight="1" x14ac:dyDescent="0.3">
      <c r="D193" s="67"/>
      <c r="E193" s="140"/>
      <c r="F193" s="132" t="s">
        <v>210</v>
      </c>
      <c r="G193" s="125">
        <v>8210090240</v>
      </c>
      <c r="H193" s="126">
        <v>100</v>
      </c>
      <c r="I193" s="126"/>
      <c r="J193" s="131">
        <f>J195</f>
        <v>240</v>
      </c>
      <c r="K193" s="131">
        <f>K195</f>
        <v>240</v>
      </c>
      <c r="L193" s="131">
        <f>L195</f>
        <v>240</v>
      </c>
    </row>
    <row r="194" spans="4:12" ht="1.5" customHeight="1" thickBot="1" x14ac:dyDescent="0.35">
      <c r="D194" s="67"/>
      <c r="E194" s="141"/>
      <c r="F194" s="132"/>
      <c r="G194" s="125"/>
      <c r="H194" s="126"/>
      <c r="I194" s="126"/>
      <c r="J194" s="131"/>
      <c r="K194" s="131"/>
      <c r="L194" s="131"/>
    </row>
    <row r="195" spans="4:12" ht="41.25" customHeight="1" x14ac:dyDescent="0.3">
      <c r="D195" s="67"/>
      <c r="E195" s="140"/>
      <c r="F195" s="123" t="s">
        <v>210</v>
      </c>
      <c r="G195" s="149">
        <v>8210090240</v>
      </c>
      <c r="H195" s="126">
        <v>123</v>
      </c>
      <c r="I195" s="126"/>
      <c r="J195" s="131">
        <v>240</v>
      </c>
      <c r="K195" s="131">
        <v>240</v>
      </c>
      <c r="L195" s="131">
        <v>240</v>
      </c>
    </row>
    <row r="196" spans="4:12" ht="4.5" customHeight="1" x14ac:dyDescent="0.3">
      <c r="D196" s="67"/>
      <c r="E196" s="142"/>
      <c r="F196" s="47"/>
      <c r="G196" s="149"/>
      <c r="H196" s="126"/>
      <c r="I196" s="126"/>
      <c r="J196" s="131"/>
      <c r="K196" s="131"/>
      <c r="L196" s="131"/>
    </row>
    <row r="197" spans="4:12" ht="7.5" hidden="1" customHeight="1" thickBot="1" x14ac:dyDescent="0.35">
      <c r="D197" s="67"/>
      <c r="E197" s="141"/>
      <c r="F197" s="48"/>
      <c r="G197" s="149"/>
      <c r="H197" s="126"/>
      <c r="I197" s="126"/>
      <c r="J197" s="131"/>
      <c r="K197" s="131"/>
      <c r="L197" s="131"/>
    </row>
    <row r="198" spans="4:12" ht="3.75" hidden="1" customHeight="1" x14ac:dyDescent="0.3">
      <c r="D198" s="67"/>
      <c r="E198" s="38"/>
      <c r="F198" s="48"/>
      <c r="G198" s="49"/>
      <c r="H198" s="9"/>
      <c r="I198" s="9"/>
      <c r="J198" s="10"/>
      <c r="K198" s="10"/>
      <c r="L198" s="10"/>
    </row>
    <row r="199" spans="4:12" ht="27" customHeight="1" thickBot="1" x14ac:dyDescent="0.35">
      <c r="D199" s="67"/>
      <c r="E199" s="38"/>
      <c r="F199" s="45" t="s">
        <v>58</v>
      </c>
      <c r="G199" s="49"/>
      <c r="H199" s="9"/>
      <c r="I199" s="15" t="s">
        <v>91</v>
      </c>
      <c r="J199" s="16">
        <f>J200</f>
        <v>240</v>
      </c>
      <c r="K199" s="16">
        <f>K200</f>
        <v>240</v>
      </c>
      <c r="L199" s="16">
        <f>L200</f>
        <v>240</v>
      </c>
    </row>
    <row r="200" spans="4:12" ht="15.75" customHeight="1" x14ac:dyDescent="0.3">
      <c r="D200" s="67"/>
      <c r="E200" s="144"/>
      <c r="F200" s="148" t="s">
        <v>62</v>
      </c>
      <c r="G200" s="125"/>
      <c r="H200" s="126"/>
      <c r="I200" s="127" t="s">
        <v>100</v>
      </c>
      <c r="J200" s="128">
        <f>J190</f>
        <v>240</v>
      </c>
      <c r="K200" s="128">
        <f>K190</f>
        <v>240</v>
      </c>
      <c r="L200" s="128">
        <f>L190</f>
        <v>240</v>
      </c>
    </row>
    <row r="201" spans="4:12" ht="27" customHeight="1" thickBot="1" x14ac:dyDescent="0.35">
      <c r="D201" s="67"/>
      <c r="E201" s="145"/>
      <c r="F201" s="124"/>
      <c r="G201" s="125"/>
      <c r="H201" s="126"/>
      <c r="I201" s="127"/>
      <c r="J201" s="128"/>
      <c r="K201" s="128"/>
      <c r="L201" s="128"/>
    </row>
    <row r="202" spans="4:12" ht="52.5" hidden="1" customHeight="1" thickBot="1" x14ac:dyDescent="0.35">
      <c r="D202" s="67"/>
      <c r="E202" s="40"/>
      <c r="F202" s="29" t="s">
        <v>176</v>
      </c>
      <c r="G202" s="26" t="s">
        <v>153</v>
      </c>
      <c r="H202" s="9"/>
      <c r="I202" s="15"/>
      <c r="J202" s="28">
        <f>J203</f>
        <v>0</v>
      </c>
      <c r="K202" s="28">
        <f t="shared" ref="K202:L202" si="55">K203</f>
        <v>0</v>
      </c>
      <c r="L202" s="28">
        <f t="shared" si="55"/>
        <v>0</v>
      </c>
    </row>
    <row r="203" spans="4:12" ht="69" hidden="1" customHeight="1" thickBot="1" x14ac:dyDescent="0.35">
      <c r="D203" s="67"/>
      <c r="E203" s="40"/>
      <c r="F203" s="42" t="s">
        <v>143</v>
      </c>
      <c r="G203" s="26" t="s">
        <v>153</v>
      </c>
      <c r="H203" s="9" t="s">
        <v>155</v>
      </c>
      <c r="I203" s="15"/>
      <c r="J203" s="28">
        <f>J204</f>
        <v>0</v>
      </c>
      <c r="K203" s="28">
        <f t="shared" ref="K203:L203" si="56">K204</f>
        <v>0</v>
      </c>
      <c r="L203" s="28">
        <f t="shared" si="56"/>
        <v>0</v>
      </c>
    </row>
    <row r="204" spans="4:12" ht="35.25" hidden="1" customHeight="1" thickBot="1" x14ac:dyDescent="0.35">
      <c r="D204" s="67"/>
      <c r="E204" s="40"/>
      <c r="F204" s="44" t="s">
        <v>57</v>
      </c>
      <c r="G204" s="26" t="s">
        <v>153</v>
      </c>
      <c r="H204" s="9" t="s">
        <v>156</v>
      </c>
      <c r="I204" s="15"/>
      <c r="J204" s="28">
        <v>0</v>
      </c>
      <c r="K204" s="28">
        <v>0</v>
      </c>
      <c r="L204" s="28">
        <v>0</v>
      </c>
    </row>
    <row r="205" spans="4:12" ht="93.75" hidden="1" customHeight="1" thickBot="1" x14ac:dyDescent="0.35">
      <c r="D205" s="67"/>
      <c r="E205" s="40"/>
      <c r="F205" s="42" t="s">
        <v>152</v>
      </c>
      <c r="G205" s="26" t="s">
        <v>154</v>
      </c>
      <c r="H205" s="9" t="s">
        <v>155</v>
      </c>
      <c r="I205" s="15"/>
      <c r="J205" s="28">
        <f>J206</f>
        <v>0</v>
      </c>
      <c r="K205" s="28">
        <f>K206</f>
        <v>0</v>
      </c>
      <c r="L205" s="28">
        <f>L206</f>
        <v>0</v>
      </c>
    </row>
    <row r="206" spans="4:12" ht="34.5" hidden="1" customHeight="1" thickBot="1" x14ac:dyDescent="0.35">
      <c r="D206" s="67"/>
      <c r="E206" s="40"/>
      <c r="F206" s="44" t="s">
        <v>57</v>
      </c>
      <c r="G206" s="32" t="s">
        <v>154</v>
      </c>
      <c r="H206" s="9" t="s">
        <v>156</v>
      </c>
      <c r="I206" s="15"/>
      <c r="J206" s="28">
        <v>0</v>
      </c>
      <c r="K206" s="28">
        <v>0</v>
      </c>
      <c r="L206" s="28">
        <v>0</v>
      </c>
    </row>
    <row r="207" spans="4:12" ht="27.75" hidden="1" customHeight="1" thickBot="1" x14ac:dyDescent="0.35">
      <c r="D207" s="67"/>
      <c r="E207" s="40"/>
      <c r="F207" s="45" t="s">
        <v>58</v>
      </c>
      <c r="G207" s="8"/>
      <c r="H207" s="9"/>
      <c r="I207" s="15" t="s">
        <v>91</v>
      </c>
      <c r="J207" s="46">
        <f>J208</f>
        <v>10915.737999999999</v>
      </c>
      <c r="K207" s="46">
        <f>K208</f>
        <v>7566.3429999999998</v>
      </c>
      <c r="L207" s="46">
        <f>L208</f>
        <v>7517.5999999999995</v>
      </c>
    </row>
    <row r="208" spans="4:12" ht="33" hidden="1" customHeight="1" thickBot="1" x14ac:dyDescent="0.35">
      <c r="D208" s="67"/>
      <c r="E208" s="40"/>
      <c r="F208" s="124" t="s">
        <v>63</v>
      </c>
      <c r="G208" s="132"/>
      <c r="H208" s="126"/>
      <c r="I208" s="127" t="s">
        <v>101</v>
      </c>
      <c r="J208" s="133">
        <f>J225</f>
        <v>10915.737999999999</v>
      </c>
      <c r="K208" s="133">
        <f>K225</f>
        <v>7566.3429999999998</v>
      </c>
      <c r="L208" s="133">
        <f>L225</f>
        <v>7517.5999999999995</v>
      </c>
    </row>
    <row r="209" spans="4:12" ht="34.5" customHeight="1" thickBot="1" x14ac:dyDescent="0.35">
      <c r="D209" s="67"/>
      <c r="E209" s="7"/>
      <c r="F209" s="124"/>
      <c r="G209" s="132"/>
      <c r="H209" s="126"/>
      <c r="I209" s="127"/>
      <c r="J209" s="133"/>
      <c r="K209" s="133"/>
      <c r="L209" s="133"/>
    </row>
    <row r="210" spans="4:12" ht="53.25" customHeight="1" thickBot="1" x14ac:dyDescent="0.35">
      <c r="D210" s="67"/>
      <c r="E210" s="7"/>
      <c r="F210" s="29" t="s">
        <v>179</v>
      </c>
      <c r="G210" s="19">
        <v>8210075140</v>
      </c>
      <c r="H210" s="9" t="s">
        <v>155</v>
      </c>
      <c r="I210" s="15"/>
      <c r="J210" s="43">
        <f>J211</f>
        <v>65</v>
      </c>
      <c r="K210" s="43">
        <f t="shared" ref="K210:L210" si="57">K211</f>
        <v>65</v>
      </c>
      <c r="L210" s="43">
        <f t="shared" si="57"/>
        <v>65</v>
      </c>
    </row>
    <row r="211" spans="4:12" ht="21" thickBot="1" x14ac:dyDescent="0.35">
      <c r="D211" s="67"/>
      <c r="E211" s="7"/>
      <c r="F211" s="8" t="s">
        <v>57</v>
      </c>
      <c r="G211" s="19">
        <v>8210075140</v>
      </c>
      <c r="H211" s="9" t="s">
        <v>156</v>
      </c>
      <c r="I211" s="9"/>
      <c r="J211" s="43">
        <v>65</v>
      </c>
      <c r="K211" s="43">
        <v>65</v>
      </c>
      <c r="L211" s="43">
        <v>65</v>
      </c>
    </row>
    <row r="212" spans="4:12" ht="21" thickBot="1" x14ac:dyDescent="0.35">
      <c r="D212" s="67"/>
      <c r="E212" s="7"/>
      <c r="F212" s="8" t="s">
        <v>11</v>
      </c>
      <c r="G212" s="19">
        <v>8210075140</v>
      </c>
      <c r="H212" s="9" t="s">
        <v>134</v>
      </c>
      <c r="I212" s="9"/>
      <c r="J212" s="43">
        <f>J213</f>
        <v>3.5</v>
      </c>
      <c r="K212" s="43">
        <f t="shared" ref="K212:L212" si="58">K213</f>
        <v>1.9</v>
      </c>
      <c r="L212" s="43">
        <f t="shared" si="58"/>
        <v>1.9</v>
      </c>
    </row>
    <row r="213" spans="4:12" ht="21" thickBot="1" x14ac:dyDescent="0.35">
      <c r="D213" s="67"/>
      <c r="E213" s="7"/>
      <c r="F213" s="8" t="s">
        <v>12</v>
      </c>
      <c r="G213" s="19">
        <v>8210075140</v>
      </c>
      <c r="H213" s="9" t="s">
        <v>135</v>
      </c>
      <c r="I213" s="9"/>
      <c r="J213" s="43">
        <v>3.5</v>
      </c>
      <c r="K213" s="43">
        <v>1.9</v>
      </c>
      <c r="L213" s="43">
        <v>1.9</v>
      </c>
    </row>
    <row r="214" spans="4:12" ht="21" thickBot="1" x14ac:dyDescent="0.35">
      <c r="D214" s="67"/>
      <c r="E214" s="40"/>
      <c r="F214" s="45" t="s">
        <v>58</v>
      </c>
      <c r="G214" s="8"/>
      <c r="H214" s="9"/>
      <c r="I214" s="15" t="s">
        <v>91</v>
      </c>
      <c r="J214" s="46">
        <f>J215</f>
        <v>68.5</v>
      </c>
      <c r="K214" s="46">
        <f>K215</f>
        <v>66.900000000000006</v>
      </c>
      <c r="L214" s="46">
        <f>L215</f>
        <v>66.900000000000006</v>
      </c>
    </row>
    <row r="215" spans="4:12" ht="15.75" customHeight="1" x14ac:dyDescent="0.3">
      <c r="D215" s="67"/>
      <c r="E215" s="144"/>
      <c r="F215" s="124" t="s">
        <v>63</v>
      </c>
      <c r="G215" s="132"/>
      <c r="H215" s="126"/>
      <c r="I215" s="127" t="s">
        <v>101</v>
      </c>
      <c r="J215" s="133">
        <f>J213+J211</f>
        <v>68.5</v>
      </c>
      <c r="K215" s="133">
        <f>K213+K211</f>
        <v>66.900000000000006</v>
      </c>
      <c r="L215" s="133">
        <f>L213+L211</f>
        <v>66.900000000000006</v>
      </c>
    </row>
    <row r="216" spans="4:12" ht="6.75" customHeight="1" thickBot="1" x14ac:dyDescent="0.35">
      <c r="D216" s="67"/>
      <c r="E216" s="145"/>
      <c r="F216" s="124"/>
      <c r="G216" s="132"/>
      <c r="H216" s="126"/>
      <c r="I216" s="127"/>
      <c r="J216" s="133"/>
      <c r="K216" s="133"/>
      <c r="L216" s="133"/>
    </row>
    <row r="217" spans="4:12" ht="51.75" customHeight="1" thickBot="1" x14ac:dyDescent="0.35">
      <c r="D217" s="67"/>
      <c r="E217" s="7"/>
      <c r="F217" s="121" t="s">
        <v>209</v>
      </c>
      <c r="G217" s="19">
        <v>8210010470</v>
      </c>
      <c r="H217" s="9">
        <v>100</v>
      </c>
      <c r="I217" s="9" t="s">
        <v>91</v>
      </c>
      <c r="J217" s="10">
        <v>34.137</v>
      </c>
      <c r="K217" s="10">
        <f>K218</f>
        <v>0</v>
      </c>
      <c r="L217" s="112">
        <f>L218</f>
        <v>0</v>
      </c>
    </row>
    <row r="218" spans="4:12" ht="42.75" customHeight="1" thickBot="1" x14ac:dyDescent="0.35">
      <c r="D218" s="67"/>
      <c r="E218" s="114"/>
      <c r="F218" s="109" t="s">
        <v>57</v>
      </c>
      <c r="G218" s="111">
        <v>8210010470</v>
      </c>
      <c r="H218" s="110" t="s">
        <v>156</v>
      </c>
      <c r="I218" s="110" t="s">
        <v>101</v>
      </c>
      <c r="J218" s="112">
        <v>34.137</v>
      </c>
      <c r="K218" s="112">
        <v>0</v>
      </c>
      <c r="L218" s="112">
        <v>0</v>
      </c>
    </row>
    <row r="219" spans="4:12" ht="41.25" thickBot="1" x14ac:dyDescent="0.35">
      <c r="D219" s="67"/>
      <c r="E219" s="7"/>
      <c r="F219" s="121" t="s">
        <v>176</v>
      </c>
      <c r="G219" s="19">
        <v>8210090210</v>
      </c>
      <c r="H219" s="9" t="s">
        <v>155</v>
      </c>
      <c r="I219" s="9" t="s">
        <v>91</v>
      </c>
      <c r="J219" s="10">
        <f t="shared" ref="J219:L219" si="59">J220</f>
        <v>2692.27</v>
      </c>
      <c r="K219" s="10">
        <f t="shared" si="59"/>
        <v>2826.8829999999998</v>
      </c>
      <c r="L219" s="10">
        <f t="shared" si="59"/>
        <v>2850</v>
      </c>
    </row>
    <row r="220" spans="4:12" ht="21" thickBot="1" x14ac:dyDescent="0.35">
      <c r="D220" s="67"/>
      <c r="E220" s="40"/>
      <c r="F220" s="109" t="s">
        <v>57</v>
      </c>
      <c r="G220" s="19">
        <v>8210090210</v>
      </c>
      <c r="H220" s="9">
        <v>120</v>
      </c>
      <c r="I220" s="9" t="s">
        <v>101</v>
      </c>
      <c r="J220" s="10">
        <v>2692.27</v>
      </c>
      <c r="K220" s="10">
        <v>2826.8829999999998</v>
      </c>
      <c r="L220" s="10">
        <v>2850</v>
      </c>
    </row>
    <row r="221" spans="4:12" ht="21" thickBot="1" x14ac:dyDescent="0.35">
      <c r="D221" s="67"/>
      <c r="E221" s="7"/>
      <c r="F221" s="8" t="s">
        <v>11</v>
      </c>
      <c r="G221" s="19">
        <v>8210090210</v>
      </c>
      <c r="H221" s="14">
        <v>200</v>
      </c>
      <c r="I221" s="9"/>
      <c r="J221" s="10">
        <f>J222</f>
        <v>8117.8310000000001</v>
      </c>
      <c r="K221" s="10">
        <f>K222</f>
        <v>4669.5600000000004</v>
      </c>
      <c r="L221" s="10">
        <f>L222</f>
        <v>4597.7</v>
      </c>
    </row>
    <row r="222" spans="4:12" ht="21" thickBot="1" x14ac:dyDescent="0.35">
      <c r="D222" s="67"/>
      <c r="E222" s="7"/>
      <c r="F222" s="8" t="s">
        <v>12</v>
      </c>
      <c r="G222" s="19">
        <v>8210090210</v>
      </c>
      <c r="H222" s="14">
        <v>240</v>
      </c>
      <c r="I222" s="9" t="s">
        <v>91</v>
      </c>
      <c r="J222" s="10">
        <v>8117.8310000000001</v>
      </c>
      <c r="K222" s="10">
        <v>4669.5600000000004</v>
      </c>
      <c r="L222" s="10">
        <v>4597.7</v>
      </c>
    </row>
    <row r="223" spans="4:12" ht="21" thickBot="1" x14ac:dyDescent="0.35">
      <c r="D223" s="67"/>
      <c r="E223" s="7"/>
      <c r="F223" s="29" t="s">
        <v>75</v>
      </c>
      <c r="G223" s="19">
        <v>8210090210</v>
      </c>
      <c r="H223" s="14">
        <v>850</v>
      </c>
      <c r="I223" s="9" t="s">
        <v>91</v>
      </c>
      <c r="J223" s="43">
        <f>J224</f>
        <v>3</v>
      </c>
      <c r="K223" s="43">
        <f>K224</f>
        <v>3</v>
      </c>
      <c r="L223" s="43">
        <f>L224</f>
        <v>3</v>
      </c>
    </row>
    <row r="224" spans="4:12" ht="21" thickBot="1" x14ac:dyDescent="0.35">
      <c r="D224" s="67"/>
      <c r="E224" s="40"/>
      <c r="F224" s="29" t="s">
        <v>75</v>
      </c>
      <c r="G224" s="19">
        <v>8210090210</v>
      </c>
      <c r="H224" s="14">
        <v>853</v>
      </c>
      <c r="I224" s="9" t="s">
        <v>101</v>
      </c>
      <c r="J224" s="43">
        <v>3</v>
      </c>
      <c r="K224" s="43">
        <v>3</v>
      </c>
      <c r="L224" s="43">
        <v>3</v>
      </c>
    </row>
    <row r="225" spans="4:12" ht="20.25" x14ac:dyDescent="0.3">
      <c r="D225" s="67"/>
      <c r="E225" s="50"/>
      <c r="F225" s="51" t="s">
        <v>58</v>
      </c>
      <c r="G225" s="8"/>
      <c r="H225" s="9"/>
      <c r="I225" s="15" t="s">
        <v>91</v>
      </c>
      <c r="J225" s="46">
        <f>J226</f>
        <v>10915.737999999999</v>
      </c>
      <c r="K225" s="118">
        <f t="shared" ref="K225:L225" si="60">K226</f>
        <v>7566.3429999999998</v>
      </c>
      <c r="L225" s="118">
        <f t="shared" si="60"/>
        <v>7517.5999999999995</v>
      </c>
    </row>
    <row r="226" spans="4:12" ht="20.25" x14ac:dyDescent="0.3">
      <c r="D226" s="67"/>
      <c r="E226" s="50"/>
      <c r="F226" s="124" t="s">
        <v>63</v>
      </c>
      <c r="G226" s="132"/>
      <c r="H226" s="126"/>
      <c r="I226" s="127" t="s">
        <v>101</v>
      </c>
      <c r="J226" s="133">
        <f>J217+J221+J223+J219+J214</f>
        <v>10915.737999999999</v>
      </c>
      <c r="K226" s="133">
        <f t="shared" ref="K226:L226" si="61">K217+K221+K223+K219+K214</f>
        <v>7566.3429999999998</v>
      </c>
      <c r="L226" s="133">
        <f t="shared" si="61"/>
        <v>7517.5999999999995</v>
      </c>
    </row>
    <row r="227" spans="4:12" ht="9" customHeight="1" thickBot="1" x14ac:dyDescent="0.35">
      <c r="D227" s="67"/>
      <c r="E227" s="50"/>
      <c r="F227" s="124"/>
      <c r="G227" s="132"/>
      <c r="H227" s="126"/>
      <c r="I227" s="127"/>
      <c r="J227" s="133"/>
      <c r="K227" s="133"/>
      <c r="L227" s="133"/>
    </row>
    <row r="228" spans="4:12" ht="15.75" customHeight="1" x14ac:dyDescent="0.3">
      <c r="D228" s="67"/>
      <c r="E228" s="140"/>
      <c r="F228" s="132" t="s">
        <v>64</v>
      </c>
      <c r="G228" s="125">
        <v>8200000000</v>
      </c>
      <c r="H228" s="146"/>
      <c r="I228" s="126"/>
      <c r="J228" s="131">
        <f>J230+J233</f>
        <v>392.3</v>
      </c>
      <c r="K228" s="131">
        <v>299.39999999999998</v>
      </c>
      <c r="L228" s="131">
        <v>299.39999999999998</v>
      </c>
    </row>
    <row r="229" spans="4:12" ht="15.75" customHeight="1" thickBot="1" x14ac:dyDescent="0.35">
      <c r="D229" s="67"/>
      <c r="E229" s="141"/>
      <c r="F229" s="132"/>
      <c r="G229" s="125"/>
      <c r="H229" s="146"/>
      <c r="I229" s="126"/>
      <c r="J229" s="131"/>
      <c r="K229" s="131"/>
      <c r="L229" s="131"/>
    </row>
    <row r="230" spans="4:12" ht="41.25" thickBot="1" x14ac:dyDescent="0.35">
      <c r="D230" s="67"/>
      <c r="E230" s="7"/>
      <c r="F230" s="8" t="s">
        <v>65</v>
      </c>
      <c r="G230" s="19">
        <v>8210090010</v>
      </c>
      <c r="H230" s="14"/>
      <c r="I230" s="9"/>
      <c r="J230" s="43">
        <v>202.3</v>
      </c>
      <c r="K230" s="43">
        <v>202.3</v>
      </c>
      <c r="L230" s="43">
        <v>202.3</v>
      </c>
    </row>
    <row r="231" spans="4:12" ht="21" thickBot="1" x14ac:dyDescent="0.35">
      <c r="D231" s="67"/>
      <c r="E231" s="7"/>
      <c r="F231" s="8" t="s">
        <v>41</v>
      </c>
      <c r="G231" s="19">
        <v>8210090010</v>
      </c>
      <c r="H231" s="9">
        <v>500</v>
      </c>
      <c r="I231" s="9"/>
      <c r="J231" s="43">
        <f>J232</f>
        <v>202.3</v>
      </c>
      <c r="K231" s="43">
        <f t="shared" ref="K231:L231" si="62">K232</f>
        <v>202.3</v>
      </c>
      <c r="L231" s="43">
        <f t="shared" si="62"/>
        <v>202.3</v>
      </c>
    </row>
    <row r="232" spans="4:12" ht="21" thickBot="1" x14ac:dyDescent="0.35">
      <c r="D232" s="67"/>
      <c r="E232" s="7"/>
      <c r="F232" s="8" t="s">
        <v>42</v>
      </c>
      <c r="G232" s="19">
        <v>8210090010</v>
      </c>
      <c r="H232" s="14">
        <v>540</v>
      </c>
      <c r="I232" s="9"/>
      <c r="J232" s="43">
        <f>J230</f>
        <v>202.3</v>
      </c>
      <c r="K232" s="43">
        <f t="shared" ref="K232:L232" si="63">K230</f>
        <v>202.3</v>
      </c>
      <c r="L232" s="43">
        <f t="shared" si="63"/>
        <v>202.3</v>
      </c>
    </row>
    <row r="233" spans="4:12" ht="30" customHeight="1" x14ac:dyDescent="0.3">
      <c r="D233" s="67"/>
      <c r="E233" s="140"/>
      <c r="F233" s="132" t="s">
        <v>66</v>
      </c>
      <c r="G233" s="125">
        <v>8210090501</v>
      </c>
      <c r="H233" s="146">
        <v>500</v>
      </c>
      <c r="I233" s="126"/>
      <c r="J233" s="147">
        <v>190</v>
      </c>
      <c r="K233" s="147">
        <v>0</v>
      </c>
      <c r="L233" s="147">
        <v>0</v>
      </c>
    </row>
    <row r="234" spans="4:12" ht="27" customHeight="1" thickBot="1" x14ac:dyDescent="0.35">
      <c r="D234" s="67"/>
      <c r="E234" s="141"/>
      <c r="F234" s="132"/>
      <c r="G234" s="125"/>
      <c r="H234" s="146"/>
      <c r="I234" s="126"/>
      <c r="J234" s="147"/>
      <c r="K234" s="147"/>
      <c r="L234" s="147"/>
    </row>
    <row r="235" spans="4:12" ht="21" thickBot="1" x14ac:dyDescent="0.35">
      <c r="D235" s="67"/>
      <c r="E235" s="7"/>
      <c r="F235" s="52" t="s">
        <v>41</v>
      </c>
      <c r="G235" s="6">
        <v>8210090501</v>
      </c>
      <c r="H235" s="14">
        <v>540</v>
      </c>
      <c r="I235" s="9"/>
      <c r="J235" s="43">
        <f>J236</f>
        <v>190</v>
      </c>
      <c r="K235" s="43">
        <f t="shared" ref="K235:L235" si="64">K236</f>
        <v>0</v>
      </c>
      <c r="L235" s="43">
        <f t="shared" si="64"/>
        <v>0</v>
      </c>
    </row>
    <row r="236" spans="4:12" ht="21" thickBot="1" x14ac:dyDescent="0.35">
      <c r="D236" s="67"/>
      <c r="E236" s="7"/>
      <c r="F236" s="8" t="s">
        <v>42</v>
      </c>
      <c r="G236" s="19">
        <v>8210090501</v>
      </c>
      <c r="H236" s="14">
        <v>540</v>
      </c>
      <c r="I236" s="9"/>
      <c r="J236" s="43">
        <f>J233</f>
        <v>190</v>
      </c>
      <c r="K236" s="43">
        <v>0</v>
      </c>
      <c r="L236" s="43">
        <v>0</v>
      </c>
    </row>
    <row r="237" spans="4:12" ht="21" thickBot="1" x14ac:dyDescent="0.35">
      <c r="D237" s="67"/>
      <c r="E237" s="7"/>
      <c r="F237" s="45" t="s">
        <v>58</v>
      </c>
      <c r="G237" s="6"/>
      <c r="H237" s="14"/>
      <c r="I237" s="15" t="s">
        <v>91</v>
      </c>
      <c r="J237" s="16">
        <f>J238</f>
        <v>392.3</v>
      </c>
      <c r="K237" s="16">
        <f t="shared" ref="K237:L237" si="65">K238</f>
        <v>202.3</v>
      </c>
      <c r="L237" s="16">
        <f t="shared" si="65"/>
        <v>202.3</v>
      </c>
    </row>
    <row r="238" spans="4:12" ht="41.25" thickBot="1" x14ac:dyDescent="0.35">
      <c r="D238" s="67"/>
      <c r="E238" s="7"/>
      <c r="F238" s="13" t="s">
        <v>67</v>
      </c>
      <c r="G238" s="6"/>
      <c r="H238" s="14"/>
      <c r="I238" s="15" t="s">
        <v>102</v>
      </c>
      <c r="J238" s="16">
        <f>J231+J235</f>
        <v>392.3</v>
      </c>
      <c r="K238" s="16">
        <f t="shared" ref="K238:L238" si="66">K231+K235</f>
        <v>202.3</v>
      </c>
      <c r="L238" s="16">
        <f t="shared" si="66"/>
        <v>202.3</v>
      </c>
    </row>
    <row r="239" spans="4:12" ht="41.25" thickBot="1" x14ac:dyDescent="0.35">
      <c r="D239" s="67"/>
      <c r="E239" s="7"/>
      <c r="F239" s="8" t="s">
        <v>68</v>
      </c>
      <c r="G239" s="19">
        <v>8210090020</v>
      </c>
      <c r="H239" s="9">
        <v>800</v>
      </c>
      <c r="I239" s="9"/>
      <c r="J239" s="10">
        <f>J240</f>
        <v>1000</v>
      </c>
      <c r="K239" s="10">
        <f t="shared" ref="K239:L239" si="67">K240</f>
        <v>1000</v>
      </c>
      <c r="L239" s="10">
        <f t="shared" si="67"/>
        <v>1000</v>
      </c>
    </row>
    <row r="240" spans="4:12" ht="21" thickBot="1" x14ac:dyDescent="0.35">
      <c r="D240" s="67"/>
      <c r="E240" s="7"/>
      <c r="F240" s="8" t="s">
        <v>69</v>
      </c>
      <c r="G240" s="19">
        <v>8210090020</v>
      </c>
      <c r="H240" s="9">
        <v>870</v>
      </c>
      <c r="I240" s="9"/>
      <c r="J240" s="10">
        <v>1000</v>
      </c>
      <c r="K240" s="10">
        <v>1000</v>
      </c>
      <c r="L240" s="10">
        <v>1000</v>
      </c>
    </row>
    <row r="241" spans="4:12" ht="21" thickBot="1" x14ac:dyDescent="0.35">
      <c r="D241" s="67"/>
      <c r="E241" s="40"/>
      <c r="F241" s="17" t="s">
        <v>58</v>
      </c>
      <c r="G241" s="6"/>
      <c r="H241" s="9"/>
      <c r="I241" s="15" t="s">
        <v>91</v>
      </c>
      <c r="J241" s="16">
        <f>J242</f>
        <v>1000</v>
      </c>
      <c r="K241" s="16">
        <f t="shared" ref="K241:L241" si="68">K242</f>
        <v>1000</v>
      </c>
      <c r="L241" s="16">
        <f t="shared" si="68"/>
        <v>1000</v>
      </c>
    </row>
    <row r="242" spans="4:12" ht="21" thickBot="1" x14ac:dyDescent="0.35">
      <c r="D242" s="67"/>
      <c r="E242" s="40"/>
      <c r="F242" s="13" t="s">
        <v>70</v>
      </c>
      <c r="G242" s="6"/>
      <c r="H242" s="9"/>
      <c r="I242" s="15" t="s">
        <v>103</v>
      </c>
      <c r="J242" s="16">
        <f>J239</f>
        <v>1000</v>
      </c>
      <c r="K242" s="16">
        <f t="shared" ref="K242:L242" si="69">K239</f>
        <v>1000</v>
      </c>
      <c r="L242" s="16">
        <f t="shared" si="69"/>
        <v>1000</v>
      </c>
    </row>
    <row r="243" spans="4:12" ht="61.5" thickBot="1" x14ac:dyDescent="0.35">
      <c r="D243" s="67"/>
      <c r="E243" s="7"/>
      <c r="F243" s="13" t="s">
        <v>71</v>
      </c>
      <c r="G243" s="20">
        <v>8210000000</v>
      </c>
      <c r="H243" s="15"/>
      <c r="I243" s="15"/>
      <c r="J243" s="16">
        <f>J250+J256+J258+J262+J249</f>
        <v>17184.118000000002</v>
      </c>
      <c r="K243" s="16">
        <f>K244+K246+K250+K252+K254+K256+K258+K262</f>
        <v>17341</v>
      </c>
      <c r="L243" s="16">
        <f>L244+L246+L250+L252+L254+L256+L258+L262</f>
        <v>17541</v>
      </c>
    </row>
    <row r="244" spans="4:12" ht="81.75" hidden="1" thickBot="1" x14ac:dyDescent="0.35">
      <c r="D244" s="67"/>
      <c r="E244" s="7"/>
      <c r="F244" s="44" t="s">
        <v>157</v>
      </c>
      <c r="G244" s="26" t="s">
        <v>160</v>
      </c>
      <c r="H244" s="9" t="s">
        <v>155</v>
      </c>
      <c r="I244" s="9"/>
      <c r="J244" s="28">
        <f>J245</f>
        <v>0</v>
      </c>
      <c r="K244" s="28">
        <f>K245</f>
        <v>0</v>
      </c>
      <c r="L244" s="28">
        <f>L245</f>
        <v>0</v>
      </c>
    </row>
    <row r="245" spans="4:12" ht="41.25" hidden="1" thickBot="1" x14ac:dyDescent="0.35">
      <c r="D245" s="67"/>
      <c r="E245" s="7"/>
      <c r="F245" s="29" t="s">
        <v>57</v>
      </c>
      <c r="G245" s="26" t="s">
        <v>160</v>
      </c>
      <c r="H245" s="9" t="s">
        <v>163</v>
      </c>
      <c r="I245" s="9"/>
      <c r="J245" s="28">
        <v>0</v>
      </c>
      <c r="K245" s="28">
        <v>0</v>
      </c>
      <c r="L245" s="28">
        <v>0</v>
      </c>
    </row>
    <row r="246" spans="4:12" ht="81.75" hidden="1" thickBot="1" x14ac:dyDescent="0.35">
      <c r="D246" s="67"/>
      <c r="E246" s="7"/>
      <c r="F246" s="44" t="s">
        <v>143</v>
      </c>
      <c r="G246" s="26" t="s">
        <v>153</v>
      </c>
      <c r="H246" s="9" t="s">
        <v>155</v>
      </c>
      <c r="I246" s="9"/>
      <c r="J246" s="28">
        <f>J247</f>
        <v>0</v>
      </c>
      <c r="K246" s="28">
        <f>K247</f>
        <v>0</v>
      </c>
      <c r="L246" s="28">
        <f>L247</f>
        <v>0</v>
      </c>
    </row>
    <row r="247" spans="4:12" ht="41.25" hidden="1" thickBot="1" x14ac:dyDescent="0.35">
      <c r="D247" s="67"/>
      <c r="E247" s="7"/>
      <c r="F247" s="29" t="s">
        <v>57</v>
      </c>
      <c r="G247" s="26" t="s">
        <v>153</v>
      </c>
      <c r="H247" s="9" t="s">
        <v>163</v>
      </c>
      <c r="I247" s="9"/>
      <c r="J247" s="28">
        <v>0</v>
      </c>
      <c r="K247" s="28">
        <v>0</v>
      </c>
      <c r="L247" s="28">
        <v>0</v>
      </c>
    </row>
    <row r="248" spans="4:12" ht="45.75" customHeight="1" thickBot="1" x14ac:dyDescent="0.35">
      <c r="D248" s="67"/>
      <c r="E248" s="114"/>
      <c r="F248" s="121" t="s">
        <v>209</v>
      </c>
      <c r="G248" s="26" t="s">
        <v>153</v>
      </c>
      <c r="H248" s="110" t="s">
        <v>155</v>
      </c>
      <c r="I248" s="110"/>
      <c r="J248" s="28">
        <f>J249</f>
        <v>178.27099999999999</v>
      </c>
      <c r="K248" s="28">
        <f>K249</f>
        <v>0</v>
      </c>
      <c r="L248" s="28">
        <f>L249</f>
        <v>0</v>
      </c>
    </row>
    <row r="249" spans="4:12" ht="21" thickBot="1" x14ac:dyDescent="0.35">
      <c r="D249" s="67"/>
      <c r="E249" s="114"/>
      <c r="F249" s="109" t="s">
        <v>57</v>
      </c>
      <c r="G249" s="26" t="s">
        <v>153</v>
      </c>
      <c r="H249" s="110" t="s">
        <v>163</v>
      </c>
      <c r="I249" s="110"/>
      <c r="J249" s="28">
        <v>178.27099999999999</v>
      </c>
      <c r="K249" s="28">
        <v>0</v>
      </c>
      <c r="L249" s="28">
        <v>0</v>
      </c>
    </row>
    <row r="250" spans="4:12" ht="61.5" thickBot="1" x14ac:dyDescent="0.35">
      <c r="D250" s="67"/>
      <c r="E250" s="7"/>
      <c r="F250" s="121" t="s">
        <v>208</v>
      </c>
      <c r="G250" s="26" t="s">
        <v>161</v>
      </c>
      <c r="H250" s="9" t="s">
        <v>155</v>
      </c>
      <c r="I250" s="9"/>
      <c r="J250" s="28">
        <f>J251</f>
        <v>36.115000000000002</v>
      </c>
      <c r="K250" s="28">
        <f>K251</f>
        <v>0</v>
      </c>
      <c r="L250" s="28">
        <f>L251</f>
        <v>0</v>
      </c>
    </row>
    <row r="251" spans="4:12" ht="40.5" customHeight="1" thickBot="1" x14ac:dyDescent="0.35">
      <c r="D251" s="67"/>
      <c r="E251" s="7"/>
      <c r="F251" s="29" t="s">
        <v>158</v>
      </c>
      <c r="G251" s="26" t="s">
        <v>161</v>
      </c>
      <c r="H251" s="9" t="s">
        <v>163</v>
      </c>
      <c r="I251" s="9"/>
      <c r="J251" s="28">
        <v>36.115000000000002</v>
      </c>
      <c r="K251" s="28">
        <v>0</v>
      </c>
      <c r="L251" s="28">
        <v>0</v>
      </c>
    </row>
    <row r="252" spans="4:12" ht="41.25" hidden="1" thickBot="1" x14ac:dyDescent="0.35">
      <c r="D252" s="67"/>
      <c r="E252" s="7"/>
      <c r="F252" s="44" t="s">
        <v>57</v>
      </c>
      <c r="G252" s="26" t="s">
        <v>154</v>
      </c>
      <c r="H252" s="9" t="s">
        <v>155</v>
      </c>
      <c r="I252" s="9"/>
      <c r="J252" s="28">
        <f>J253</f>
        <v>0</v>
      </c>
      <c r="K252" s="28">
        <f>K253</f>
        <v>0</v>
      </c>
      <c r="L252" s="28">
        <f>L253</f>
        <v>0</v>
      </c>
    </row>
    <row r="253" spans="4:12" ht="81.75" hidden="1" thickBot="1" x14ac:dyDescent="0.35">
      <c r="D253" s="67"/>
      <c r="E253" s="7"/>
      <c r="F253" s="29" t="s">
        <v>159</v>
      </c>
      <c r="G253" s="32" t="s">
        <v>154</v>
      </c>
      <c r="H253" s="9" t="s">
        <v>163</v>
      </c>
      <c r="I253" s="9"/>
      <c r="J253" s="28">
        <v>0</v>
      </c>
      <c r="K253" s="28">
        <v>0</v>
      </c>
      <c r="L253" s="28">
        <v>0</v>
      </c>
    </row>
    <row r="254" spans="4:12" ht="81.75" hidden="1" thickBot="1" x14ac:dyDescent="0.35">
      <c r="D254" s="67"/>
      <c r="E254" s="7"/>
      <c r="F254" s="44" t="s">
        <v>144</v>
      </c>
      <c r="G254" s="26" t="s">
        <v>162</v>
      </c>
      <c r="H254" s="9" t="s">
        <v>155</v>
      </c>
      <c r="I254" s="9"/>
      <c r="J254" s="28">
        <f>J255</f>
        <v>0</v>
      </c>
      <c r="K254" s="28">
        <f>K255</f>
        <v>0</v>
      </c>
      <c r="L254" s="28">
        <f>L255</f>
        <v>0</v>
      </c>
    </row>
    <row r="255" spans="4:12" ht="41.25" hidden="1" thickBot="1" x14ac:dyDescent="0.35">
      <c r="D255" s="67"/>
      <c r="E255" s="7"/>
      <c r="F255" s="29" t="s">
        <v>57</v>
      </c>
      <c r="G255" s="26" t="s">
        <v>162</v>
      </c>
      <c r="H255" s="9" t="s">
        <v>163</v>
      </c>
      <c r="I255" s="9"/>
      <c r="J255" s="28">
        <v>0</v>
      </c>
      <c r="K255" s="28">
        <v>0</v>
      </c>
      <c r="L255" s="28">
        <v>0</v>
      </c>
    </row>
    <row r="256" spans="4:12" ht="61.5" thickBot="1" x14ac:dyDescent="0.35">
      <c r="D256" s="67"/>
      <c r="E256" s="7"/>
      <c r="F256" s="8" t="s">
        <v>72</v>
      </c>
      <c r="G256" s="19">
        <v>8210090610</v>
      </c>
      <c r="H256" s="9">
        <v>100</v>
      </c>
      <c r="I256" s="9"/>
      <c r="J256" s="10">
        <f>J257</f>
        <v>16638.732</v>
      </c>
      <c r="K256" s="10">
        <f t="shared" ref="K256:L256" si="70">K257</f>
        <v>17000</v>
      </c>
      <c r="L256" s="10">
        <f t="shared" si="70"/>
        <v>17200</v>
      </c>
    </row>
    <row r="257" spans="4:12" ht="21" thickBot="1" x14ac:dyDescent="0.35">
      <c r="D257" s="67"/>
      <c r="E257" s="7"/>
      <c r="F257" s="8" t="s">
        <v>73</v>
      </c>
      <c r="G257" s="19">
        <v>8210090610</v>
      </c>
      <c r="H257" s="9">
        <v>110</v>
      </c>
      <c r="I257" s="9"/>
      <c r="J257" s="10">
        <v>16638.732</v>
      </c>
      <c r="K257" s="10">
        <v>17000</v>
      </c>
      <c r="L257" s="10">
        <v>17200</v>
      </c>
    </row>
    <row r="258" spans="4:12" ht="31.5" customHeight="1" x14ac:dyDescent="0.3">
      <c r="D258" s="67"/>
      <c r="E258" s="144"/>
      <c r="F258" s="132" t="s">
        <v>74</v>
      </c>
      <c r="G258" s="134">
        <v>8210090610</v>
      </c>
      <c r="H258" s="126">
        <v>200</v>
      </c>
      <c r="I258" s="126"/>
      <c r="J258" s="131">
        <f>J260</f>
        <v>330</v>
      </c>
      <c r="K258" s="131">
        <f>K260</f>
        <v>340</v>
      </c>
      <c r="L258" s="131">
        <f>L260</f>
        <v>340</v>
      </c>
    </row>
    <row r="259" spans="4:12" ht="11.25" customHeight="1" thickBot="1" x14ac:dyDescent="0.35">
      <c r="D259" s="67"/>
      <c r="E259" s="145"/>
      <c r="F259" s="132"/>
      <c r="G259" s="134"/>
      <c r="H259" s="126"/>
      <c r="I259" s="126"/>
      <c r="J259" s="131"/>
      <c r="K259" s="131"/>
      <c r="L259" s="131"/>
    </row>
    <row r="260" spans="4:12" ht="17.25" customHeight="1" x14ac:dyDescent="0.3">
      <c r="D260" s="67"/>
      <c r="E260" s="144"/>
      <c r="F260" s="132" t="s">
        <v>12</v>
      </c>
      <c r="G260" s="134">
        <v>8210090610</v>
      </c>
      <c r="H260" s="126">
        <v>240</v>
      </c>
      <c r="I260" s="126"/>
      <c r="J260" s="131">
        <v>330</v>
      </c>
      <c r="K260" s="131">
        <v>340</v>
      </c>
      <c r="L260" s="131">
        <v>340</v>
      </c>
    </row>
    <row r="261" spans="4:12" ht="26.25" customHeight="1" thickBot="1" x14ac:dyDescent="0.35">
      <c r="D261" s="67"/>
      <c r="E261" s="145"/>
      <c r="F261" s="132"/>
      <c r="G261" s="134"/>
      <c r="H261" s="126"/>
      <c r="I261" s="126"/>
      <c r="J261" s="131"/>
      <c r="K261" s="131"/>
      <c r="L261" s="131"/>
    </row>
    <row r="262" spans="4:12" ht="21" thickBot="1" x14ac:dyDescent="0.35">
      <c r="D262" s="67"/>
      <c r="E262" s="7"/>
      <c r="F262" s="53" t="s">
        <v>75</v>
      </c>
      <c r="G262" s="19">
        <v>8210090610</v>
      </c>
      <c r="H262" s="9">
        <v>850</v>
      </c>
      <c r="I262" s="9"/>
      <c r="J262" s="10">
        <f>J263</f>
        <v>1</v>
      </c>
      <c r="K262" s="10">
        <f>K263</f>
        <v>1</v>
      </c>
      <c r="L262" s="10">
        <f>L263</f>
        <v>1</v>
      </c>
    </row>
    <row r="263" spans="4:12" ht="21" thickBot="1" x14ac:dyDescent="0.35">
      <c r="D263" s="67"/>
      <c r="E263" s="7"/>
      <c r="F263" s="53" t="s">
        <v>75</v>
      </c>
      <c r="G263" s="19">
        <v>8210090610</v>
      </c>
      <c r="H263" s="9">
        <v>853</v>
      </c>
      <c r="I263" s="9"/>
      <c r="J263" s="10">
        <v>1</v>
      </c>
      <c r="K263" s="10">
        <v>1</v>
      </c>
      <c r="L263" s="10">
        <v>1</v>
      </c>
    </row>
    <row r="264" spans="4:12" ht="21" thickBot="1" x14ac:dyDescent="0.35">
      <c r="D264" s="67"/>
      <c r="E264" s="7"/>
      <c r="F264" s="54" t="s">
        <v>64</v>
      </c>
      <c r="G264" s="55" t="s">
        <v>165</v>
      </c>
      <c r="H264" s="9"/>
      <c r="I264" s="9"/>
      <c r="J264" s="16">
        <f>J268+J272+J276+J279+J274</f>
        <v>2461.951</v>
      </c>
      <c r="K264" s="16">
        <f t="shared" ref="K264:L264" si="71">K265+K268+K272+K276+K279</f>
        <v>1750</v>
      </c>
      <c r="L264" s="16">
        <f t="shared" si="71"/>
        <v>1650</v>
      </c>
    </row>
    <row r="265" spans="4:12" ht="41.25" hidden="1" thickBot="1" x14ac:dyDescent="0.35">
      <c r="D265" s="67"/>
      <c r="E265" s="7"/>
      <c r="F265" s="29" t="s">
        <v>56</v>
      </c>
      <c r="G265" s="19">
        <v>8210090040</v>
      </c>
      <c r="H265" s="9"/>
      <c r="I265" s="9"/>
      <c r="J265" s="10">
        <f>J266</f>
        <v>0</v>
      </c>
      <c r="K265" s="10">
        <f t="shared" ref="K265:L266" si="72">K266</f>
        <v>0</v>
      </c>
      <c r="L265" s="10">
        <f t="shared" si="72"/>
        <v>0</v>
      </c>
    </row>
    <row r="266" spans="4:12" ht="40.5" hidden="1" x14ac:dyDescent="0.3">
      <c r="D266" s="67"/>
      <c r="E266" s="38"/>
      <c r="F266" s="29" t="s">
        <v>11</v>
      </c>
      <c r="G266" s="19">
        <v>8210090040</v>
      </c>
      <c r="H266" s="9" t="s">
        <v>134</v>
      </c>
      <c r="I266" s="9"/>
      <c r="J266" s="10">
        <f>J267</f>
        <v>0</v>
      </c>
      <c r="K266" s="10">
        <f t="shared" si="72"/>
        <v>0</v>
      </c>
      <c r="L266" s="10">
        <f t="shared" si="72"/>
        <v>0</v>
      </c>
    </row>
    <row r="267" spans="4:12" ht="20.25" hidden="1" x14ac:dyDescent="0.3">
      <c r="D267" s="67"/>
      <c r="E267" s="38"/>
      <c r="F267" s="29" t="s">
        <v>75</v>
      </c>
      <c r="G267" s="19">
        <v>8210090040</v>
      </c>
      <c r="H267" s="9" t="s">
        <v>135</v>
      </c>
      <c r="I267" s="9"/>
      <c r="J267" s="10">
        <v>0</v>
      </c>
      <c r="K267" s="10">
        <v>0</v>
      </c>
      <c r="L267" s="10">
        <v>0</v>
      </c>
    </row>
    <row r="268" spans="4:12" ht="21" thickBot="1" x14ac:dyDescent="0.35">
      <c r="D268" s="67"/>
      <c r="E268" s="38"/>
      <c r="F268" s="56" t="s">
        <v>76</v>
      </c>
      <c r="G268" s="19">
        <v>8210090040</v>
      </c>
      <c r="H268" s="9" t="s">
        <v>164</v>
      </c>
      <c r="I268" s="9"/>
      <c r="J268" s="10">
        <f>J269</f>
        <v>1046.4110000000001</v>
      </c>
      <c r="K268" s="10">
        <f t="shared" ref="K268:L268" si="73">K269</f>
        <v>500</v>
      </c>
      <c r="L268" s="10">
        <f t="shared" si="73"/>
        <v>500</v>
      </c>
    </row>
    <row r="269" spans="4:12" ht="78.75" customHeight="1" x14ac:dyDescent="0.3">
      <c r="D269" s="67"/>
      <c r="E269" s="140"/>
      <c r="F269" s="119" t="s">
        <v>207</v>
      </c>
      <c r="G269" s="143">
        <v>8210090040</v>
      </c>
      <c r="H269" s="126">
        <v>831</v>
      </c>
      <c r="I269" s="126"/>
      <c r="J269" s="131">
        <v>1046.4110000000001</v>
      </c>
      <c r="K269" s="131">
        <v>500</v>
      </c>
      <c r="L269" s="131">
        <v>500</v>
      </c>
    </row>
    <row r="270" spans="4:12" ht="22.5" hidden="1" customHeight="1" x14ac:dyDescent="0.3">
      <c r="D270" s="67"/>
      <c r="E270" s="142"/>
      <c r="F270" s="57"/>
      <c r="G270" s="143"/>
      <c r="H270" s="126"/>
      <c r="I270" s="126"/>
      <c r="J270" s="131"/>
      <c r="K270" s="131"/>
      <c r="L270" s="131"/>
    </row>
    <row r="271" spans="4:12" ht="6" customHeight="1" thickBot="1" x14ac:dyDescent="0.35">
      <c r="D271" s="67"/>
      <c r="E271" s="141"/>
      <c r="F271" s="21"/>
      <c r="G271" s="143"/>
      <c r="H271" s="126"/>
      <c r="I271" s="126"/>
      <c r="J271" s="131"/>
      <c r="K271" s="131"/>
      <c r="L271" s="131"/>
    </row>
    <row r="272" spans="4:12" ht="21" thickBot="1" x14ac:dyDescent="0.35">
      <c r="D272" s="67"/>
      <c r="E272" s="40"/>
      <c r="F272" s="58" t="s">
        <v>75</v>
      </c>
      <c r="G272" s="19">
        <v>8210090040</v>
      </c>
      <c r="H272" s="9">
        <v>850</v>
      </c>
      <c r="I272" s="9"/>
      <c r="J272" s="10">
        <f>J273</f>
        <v>500</v>
      </c>
      <c r="K272" s="10">
        <f t="shared" ref="K272:L272" si="74">K273</f>
        <v>500</v>
      </c>
      <c r="L272" s="10">
        <f t="shared" si="74"/>
        <v>500</v>
      </c>
    </row>
    <row r="273" spans="4:12" ht="84.75" customHeight="1" thickBot="1" x14ac:dyDescent="0.35">
      <c r="D273" s="67"/>
      <c r="E273" s="40"/>
      <c r="F273" s="119" t="s">
        <v>207</v>
      </c>
      <c r="G273" s="19">
        <v>8210090040</v>
      </c>
      <c r="H273" s="9">
        <v>853</v>
      </c>
      <c r="I273" s="9"/>
      <c r="J273" s="10">
        <v>500</v>
      </c>
      <c r="K273" s="10">
        <v>500</v>
      </c>
      <c r="L273" s="10">
        <v>500</v>
      </c>
    </row>
    <row r="274" spans="4:12" ht="21" thickBot="1" x14ac:dyDescent="0.35">
      <c r="D274" s="67"/>
      <c r="E274" s="40"/>
      <c r="F274" s="59" t="s">
        <v>69</v>
      </c>
      <c r="G274" s="19">
        <v>8210090140</v>
      </c>
      <c r="H274" s="9" t="s">
        <v>183</v>
      </c>
      <c r="I274" s="9"/>
      <c r="J274" s="10">
        <f>J275</f>
        <v>165.54</v>
      </c>
      <c r="K274" s="10">
        <f t="shared" ref="K274:L274" si="75">K275</f>
        <v>0</v>
      </c>
      <c r="L274" s="10">
        <f t="shared" si="75"/>
        <v>0</v>
      </c>
    </row>
    <row r="275" spans="4:12" ht="61.5" thickBot="1" x14ac:dyDescent="0.35">
      <c r="D275" s="67"/>
      <c r="E275" s="40"/>
      <c r="F275" s="29" t="s">
        <v>182</v>
      </c>
      <c r="G275" s="19">
        <v>8210090140</v>
      </c>
      <c r="H275" s="9" t="s">
        <v>184</v>
      </c>
      <c r="I275" s="9"/>
      <c r="J275" s="10">
        <v>165.54</v>
      </c>
      <c r="K275" s="10">
        <v>0</v>
      </c>
      <c r="L275" s="10">
        <v>0</v>
      </c>
    </row>
    <row r="276" spans="4:12" ht="41.25" thickBot="1" x14ac:dyDescent="0.35">
      <c r="D276" s="67"/>
      <c r="E276" s="7"/>
      <c r="F276" s="53" t="s">
        <v>77</v>
      </c>
      <c r="G276" s="19">
        <v>8210090212</v>
      </c>
      <c r="H276" s="9"/>
      <c r="I276" s="9"/>
      <c r="J276" s="10">
        <f>J277</f>
        <v>400</v>
      </c>
      <c r="K276" s="10">
        <f t="shared" ref="K276:L276" si="76">K277</f>
        <v>400</v>
      </c>
      <c r="L276" s="10">
        <f t="shared" si="76"/>
        <v>300</v>
      </c>
    </row>
    <row r="277" spans="4:12" ht="21" thickBot="1" x14ac:dyDescent="0.35">
      <c r="D277" s="67"/>
      <c r="E277" s="7"/>
      <c r="F277" s="8" t="s">
        <v>74</v>
      </c>
      <c r="G277" s="19">
        <v>8210090212</v>
      </c>
      <c r="H277" s="9">
        <v>200</v>
      </c>
      <c r="I277" s="9"/>
      <c r="J277" s="10">
        <f>J278</f>
        <v>400</v>
      </c>
      <c r="K277" s="10">
        <f t="shared" ref="K277:L277" si="77">K278</f>
        <v>400</v>
      </c>
      <c r="L277" s="10">
        <f t="shared" si="77"/>
        <v>300</v>
      </c>
    </row>
    <row r="278" spans="4:12" ht="21" thickBot="1" x14ac:dyDescent="0.35">
      <c r="D278" s="67"/>
      <c r="E278" s="7"/>
      <c r="F278" s="8" t="s">
        <v>12</v>
      </c>
      <c r="G278" s="19">
        <v>8210090212</v>
      </c>
      <c r="H278" s="9">
        <v>240</v>
      </c>
      <c r="I278" s="9"/>
      <c r="J278" s="10">
        <v>400</v>
      </c>
      <c r="K278" s="43">
        <v>400</v>
      </c>
      <c r="L278" s="43">
        <v>300</v>
      </c>
    </row>
    <row r="279" spans="4:12" ht="41.25" thickBot="1" x14ac:dyDescent="0.35">
      <c r="D279" s="67"/>
      <c r="E279" s="7"/>
      <c r="F279" s="53" t="s">
        <v>206</v>
      </c>
      <c r="G279" s="19">
        <v>8210090502</v>
      </c>
      <c r="H279" s="9"/>
      <c r="I279" s="9"/>
      <c r="J279" s="10">
        <f>J280</f>
        <v>350</v>
      </c>
      <c r="K279" s="10">
        <f t="shared" ref="K279:L279" si="78">K280</f>
        <v>350</v>
      </c>
      <c r="L279" s="10">
        <f t="shared" si="78"/>
        <v>350</v>
      </c>
    </row>
    <row r="280" spans="4:12" ht="21" thickBot="1" x14ac:dyDescent="0.35">
      <c r="D280" s="67"/>
      <c r="E280" s="7"/>
      <c r="F280" s="8" t="s">
        <v>74</v>
      </c>
      <c r="G280" s="19">
        <v>8210090502</v>
      </c>
      <c r="H280" s="9">
        <v>200</v>
      </c>
      <c r="I280" s="9"/>
      <c r="J280" s="10">
        <f>J281</f>
        <v>350</v>
      </c>
      <c r="K280" s="10">
        <f t="shared" ref="K280:L280" si="79">K281</f>
        <v>350</v>
      </c>
      <c r="L280" s="10">
        <f t="shared" si="79"/>
        <v>350</v>
      </c>
    </row>
    <row r="281" spans="4:12" ht="21" thickBot="1" x14ac:dyDescent="0.35">
      <c r="D281" s="67"/>
      <c r="E281" s="7"/>
      <c r="F281" s="8" t="s">
        <v>12</v>
      </c>
      <c r="G281" s="19">
        <v>8210090502</v>
      </c>
      <c r="H281" s="9">
        <v>240</v>
      </c>
      <c r="I281" s="9"/>
      <c r="J281" s="10">
        <v>350</v>
      </c>
      <c r="K281" s="10">
        <v>350</v>
      </c>
      <c r="L281" s="10">
        <v>350</v>
      </c>
    </row>
    <row r="282" spans="4:12" ht="21" thickBot="1" x14ac:dyDescent="0.35">
      <c r="D282" s="67"/>
      <c r="E282" s="7"/>
      <c r="F282" s="17" t="s">
        <v>58</v>
      </c>
      <c r="G282" s="19"/>
      <c r="H282" s="9"/>
      <c r="I282" s="15" t="s">
        <v>104</v>
      </c>
      <c r="J282" s="16">
        <f>J283</f>
        <v>19646.069000000003</v>
      </c>
      <c r="K282" s="16">
        <f t="shared" ref="K282:L282" si="80">K283</f>
        <v>19091</v>
      </c>
      <c r="L282" s="16">
        <f t="shared" si="80"/>
        <v>19191</v>
      </c>
    </row>
    <row r="283" spans="4:12" ht="21" thickBot="1" x14ac:dyDescent="0.35">
      <c r="D283" s="67"/>
      <c r="E283" s="7"/>
      <c r="F283" s="17" t="s">
        <v>26</v>
      </c>
      <c r="G283" s="19"/>
      <c r="H283" s="9"/>
      <c r="I283" s="15" t="s">
        <v>92</v>
      </c>
      <c r="J283" s="16">
        <f>J243+J264</f>
        <v>19646.069000000003</v>
      </c>
      <c r="K283" s="16">
        <f t="shared" ref="K283:L283" si="81">K243+K264</f>
        <v>19091</v>
      </c>
      <c r="L283" s="16">
        <f t="shared" si="81"/>
        <v>19191</v>
      </c>
    </row>
    <row r="284" spans="4:12" ht="41.25" thickBot="1" x14ac:dyDescent="0.35">
      <c r="D284" s="67"/>
      <c r="E284" s="7"/>
      <c r="F284" s="121" t="s">
        <v>205</v>
      </c>
      <c r="G284" s="19">
        <v>8210051180</v>
      </c>
      <c r="H284" s="9">
        <v>100</v>
      </c>
      <c r="I284" s="9"/>
      <c r="J284" s="10">
        <f>J285</f>
        <v>851</v>
      </c>
      <c r="K284" s="10">
        <f>K285</f>
        <v>851</v>
      </c>
      <c r="L284" s="10">
        <f>L285</f>
        <v>892.6</v>
      </c>
    </row>
    <row r="285" spans="4:12" ht="21" thickBot="1" x14ac:dyDescent="0.35">
      <c r="D285" s="67"/>
      <c r="E285" s="7"/>
      <c r="F285" s="8" t="s">
        <v>57</v>
      </c>
      <c r="G285" s="19">
        <v>8210051180</v>
      </c>
      <c r="H285" s="9">
        <v>120</v>
      </c>
      <c r="I285" s="9"/>
      <c r="J285" s="10">
        <v>851</v>
      </c>
      <c r="K285" s="10">
        <v>851</v>
      </c>
      <c r="L285" s="10">
        <v>892.6</v>
      </c>
    </row>
    <row r="286" spans="4:12" ht="21" thickBot="1" x14ac:dyDescent="0.35">
      <c r="D286" s="67"/>
      <c r="E286" s="7"/>
      <c r="F286" s="8" t="s">
        <v>11</v>
      </c>
      <c r="G286" s="19">
        <v>8210051180</v>
      </c>
      <c r="H286" s="9">
        <v>200</v>
      </c>
      <c r="I286" s="9"/>
      <c r="J286" s="10">
        <f>J287</f>
        <v>212.4</v>
      </c>
      <c r="K286" s="10">
        <f>K287</f>
        <v>260.39999999999998</v>
      </c>
      <c r="L286" s="10">
        <f>L287</f>
        <v>260.39999999999998</v>
      </c>
    </row>
    <row r="287" spans="4:12" ht="31.5" customHeight="1" x14ac:dyDescent="0.3">
      <c r="D287" s="67"/>
      <c r="E287" s="140"/>
      <c r="F287" s="132" t="s">
        <v>12</v>
      </c>
      <c r="G287" s="134">
        <v>8210051180</v>
      </c>
      <c r="H287" s="126">
        <v>240</v>
      </c>
      <c r="I287" s="126"/>
      <c r="J287" s="131">
        <v>212.4</v>
      </c>
      <c r="K287" s="131">
        <v>260.39999999999998</v>
      </c>
      <c r="L287" s="131">
        <v>260.39999999999998</v>
      </c>
    </row>
    <row r="288" spans="4:12" ht="18" customHeight="1" thickBot="1" x14ac:dyDescent="0.35">
      <c r="D288" s="67"/>
      <c r="E288" s="141"/>
      <c r="F288" s="132"/>
      <c r="G288" s="134"/>
      <c r="H288" s="126"/>
      <c r="I288" s="126"/>
      <c r="J288" s="131"/>
      <c r="K288" s="131"/>
      <c r="L288" s="131"/>
    </row>
    <row r="289" spans="4:12" ht="21" thickBot="1" x14ac:dyDescent="0.35">
      <c r="D289" s="67"/>
      <c r="E289" s="7"/>
      <c r="F289" s="13" t="s">
        <v>166</v>
      </c>
      <c r="G289" s="6"/>
      <c r="H289" s="14"/>
      <c r="I289" s="15" t="s">
        <v>105</v>
      </c>
      <c r="J289" s="16">
        <f>J290</f>
        <v>1063.4000000000001</v>
      </c>
      <c r="K289" s="16">
        <f>K290</f>
        <v>1111.4000000000001</v>
      </c>
      <c r="L289" s="80">
        <f>L290</f>
        <v>1153</v>
      </c>
    </row>
    <row r="290" spans="4:12" ht="21" thickBot="1" x14ac:dyDescent="0.35">
      <c r="D290" s="67"/>
      <c r="E290" s="7"/>
      <c r="F290" s="13" t="s">
        <v>78</v>
      </c>
      <c r="G290" s="6"/>
      <c r="H290" s="9"/>
      <c r="I290" s="15" t="s">
        <v>106</v>
      </c>
      <c r="J290" s="16">
        <f>J284+J286</f>
        <v>1063.4000000000001</v>
      </c>
      <c r="K290" s="16">
        <f>K284+K286</f>
        <v>1111.4000000000001</v>
      </c>
      <c r="L290" s="16">
        <f>L284+L286</f>
        <v>1153</v>
      </c>
    </row>
    <row r="291" spans="4:12" ht="21" hidden="1" thickBot="1" x14ac:dyDescent="0.35">
      <c r="D291" s="67"/>
      <c r="E291" s="7"/>
      <c r="F291" s="60" t="s">
        <v>137</v>
      </c>
      <c r="G291" s="55" t="s">
        <v>165</v>
      </c>
      <c r="H291" s="9"/>
      <c r="I291" s="9"/>
      <c r="J291" s="16">
        <f>J292</f>
        <v>0</v>
      </c>
      <c r="K291" s="16">
        <f>K292</f>
        <v>0</v>
      </c>
      <c r="L291" s="16">
        <f>L292</f>
        <v>0</v>
      </c>
    </row>
    <row r="292" spans="4:12" ht="162.75" hidden="1" thickBot="1" x14ac:dyDescent="0.35">
      <c r="D292" s="67"/>
      <c r="E292" s="7"/>
      <c r="F292" s="61" t="s">
        <v>138</v>
      </c>
      <c r="G292" s="26" t="s">
        <v>139</v>
      </c>
      <c r="H292" s="9" t="s">
        <v>134</v>
      </c>
      <c r="I292" s="9"/>
      <c r="J292" s="10">
        <f>J293</f>
        <v>0</v>
      </c>
      <c r="K292" s="10">
        <f t="shared" ref="K292:L292" si="82">K293</f>
        <v>0</v>
      </c>
      <c r="L292" s="10">
        <f t="shared" si="82"/>
        <v>0</v>
      </c>
    </row>
    <row r="293" spans="4:12" ht="21" hidden="1" thickBot="1" x14ac:dyDescent="0.35">
      <c r="D293" s="67"/>
      <c r="E293" s="7"/>
      <c r="F293" s="56" t="s">
        <v>136</v>
      </c>
      <c r="G293" s="26" t="s">
        <v>139</v>
      </c>
      <c r="H293" s="9" t="s">
        <v>135</v>
      </c>
      <c r="I293" s="9"/>
      <c r="J293" s="10">
        <v>0</v>
      </c>
      <c r="K293" s="10">
        <v>0</v>
      </c>
      <c r="L293" s="10">
        <v>0</v>
      </c>
    </row>
    <row r="294" spans="4:12" ht="21" hidden="1" thickBot="1" x14ac:dyDescent="0.35">
      <c r="D294" s="67"/>
      <c r="E294" s="7"/>
      <c r="F294" s="17" t="s">
        <v>58</v>
      </c>
      <c r="G294" s="62"/>
      <c r="H294" s="9"/>
      <c r="I294" s="15" t="s">
        <v>140</v>
      </c>
      <c r="J294" s="16">
        <f>J295</f>
        <v>0</v>
      </c>
      <c r="K294" s="16">
        <f t="shared" ref="K294:L294" si="83">K295</f>
        <v>0</v>
      </c>
      <c r="L294" s="16">
        <f t="shared" si="83"/>
        <v>0</v>
      </c>
    </row>
    <row r="295" spans="4:12" ht="21" hidden="1" thickBot="1" x14ac:dyDescent="0.35">
      <c r="D295" s="67"/>
      <c r="E295" s="7"/>
      <c r="F295" s="17" t="s">
        <v>26</v>
      </c>
      <c r="G295" s="62"/>
      <c r="H295" s="9"/>
      <c r="I295" s="15" t="s">
        <v>141</v>
      </c>
      <c r="J295" s="16">
        <f>J292</f>
        <v>0</v>
      </c>
      <c r="K295" s="16">
        <f t="shared" ref="K295:L295" si="84">K292</f>
        <v>0</v>
      </c>
      <c r="L295" s="16">
        <f t="shared" si="84"/>
        <v>0</v>
      </c>
    </row>
    <row r="296" spans="4:12" ht="61.5" hidden="1" thickBot="1" x14ac:dyDescent="0.35">
      <c r="D296" s="67"/>
      <c r="E296" s="7"/>
      <c r="F296" s="21" t="s">
        <v>79</v>
      </c>
      <c r="G296" s="19">
        <v>8210090211</v>
      </c>
      <c r="H296" s="9"/>
      <c r="I296" s="9"/>
      <c r="J296" s="10">
        <f>J297</f>
        <v>0</v>
      </c>
      <c r="K296" s="10">
        <f t="shared" ref="K296:L297" si="85">K297</f>
        <v>0</v>
      </c>
      <c r="L296" s="10">
        <f t="shared" si="85"/>
        <v>0</v>
      </c>
    </row>
    <row r="297" spans="4:12" ht="21" hidden="1" thickBot="1" x14ac:dyDescent="0.35">
      <c r="D297" s="67"/>
      <c r="E297" s="7"/>
      <c r="F297" s="8" t="s">
        <v>41</v>
      </c>
      <c r="G297" s="19">
        <v>8210090211</v>
      </c>
      <c r="H297" s="9" t="s">
        <v>174</v>
      </c>
      <c r="I297" s="9"/>
      <c r="J297" s="10">
        <f>J298</f>
        <v>0</v>
      </c>
      <c r="K297" s="10">
        <f t="shared" si="85"/>
        <v>0</v>
      </c>
      <c r="L297" s="10">
        <f t="shared" si="85"/>
        <v>0</v>
      </c>
    </row>
    <row r="298" spans="4:12" ht="15" hidden="1" customHeight="1" x14ac:dyDescent="0.3">
      <c r="D298" s="67"/>
      <c r="E298" s="140"/>
      <c r="F298" s="132" t="s">
        <v>136</v>
      </c>
      <c r="G298" s="134">
        <v>8210090211</v>
      </c>
      <c r="H298" s="126" t="s">
        <v>175</v>
      </c>
      <c r="I298" s="126"/>
      <c r="J298" s="131">
        <v>0</v>
      </c>
      <c r="K298" s="131">
        <v>0</v>
      </c>
      <c r="L298" s="131">
        <v>0</v>
      </c>
    </row>
    <row r="299" spans="4:12" ht="15.75" hidden="1" customHeight="1" thickBot="1" x14ac:dyDescent="0.35">
      <c r="D299" s="67"/>
      <c r="E299" s="141"/>
      <c r="F299" s="132"/>
      <c r="G299" s="134"/>
      <c r="H299" s="126"/>
      <c r="I299" s="126"/>
      <c r="J299" s="131"/>
      <c r="K299" s="131"/>
      <c r="L299" s="131"/>
    </row>
    <row r="300" spans="4:12" ht="21" hidden="1" thickBot="1" x14ac:dyDescent="0.35">
      <c r="D300" s="67"/>
      <c r="E300" s="7"/>
      <c r="F300" s="13" t="s">
        <v>80</v>
      </c>
      <c r="G300" s="19"/>
      <c r="H300" s="9"/>
      <c r="I300" s="15" t="s">
        <v>107</v>
      </c>
      <c r="J300" s="16">
        <f>J301</f>
        <v>0</v>
      </c>
      <c r="K300" s="16">
        <f t="shared" ref="K300:L300" si="86">K301</f>
        <v>0</v>
      </c>
      <c r="L300" s="16">
        <f t="shared" si="86"/>
        <v>0</v>
      </c>
    </row>
    <row r="301" spans="4:12" ht="21" hidden="1" thickBot="1" x14ac:dyDescent="0.35">
      <c r="D301" s="67"/>
      <c r="E301" s="7"/>
      <c r="F301" s="13" t="s">
        <v>48</v>
      </c>
      <c r="G301" s="19"/>
      <c r="H301" s="9"/>
      <c r="I301" s="15" t="s">
        <v>108</v>
      </c>
      <c r="J301" s="16">
        <f>J296</f>
        <v>0</v>
      </c>
      <c r="K301" s="16">
        <f t="shared" ref="K301:L301" si="87">K296</f>
        <v>0</v>
      </c>
      <c r="L301" s="16">
        <f t="shared" si="87"/>
        <v>0</v>
      </c>
    </row>
    <row r="302" spans="4:12" ht="21" hidden="1" thickBot="1" x14ac:dyDescent="0.35">
      <c r="D302" s="67"/>
      <c r="E302" s="7"/>
      <c r="F302" s="8" t="s">
        <v>48</v>
      </c>
      <c r="G302" s="63">
        <v>8200000000</v>
      </c>
      <c r="H302" s="9"/>
      <c r="I302" s="15"/>
      <c r="J302" s="10">
        <f>J303</f>
        <v>0</v>
      </c>
      <c r="K302" s="10">
        <f t="shared" ref="K302:L303" si="88">K303</f>
        <v>0</v>
      </c>
      <c r="L302" s="10">
        <f t="shared" si="88"/>
        <v>0</v>
      </c>
    </row>
    <row r="303" spans="4:12" ht="21" hidden="1" thickBot="1" x14ac:dyDescent="0.35">
      <c r="D303" s="67"/>
      <c r="E303" s="7"/>
      <c r="F303" s="29" t="s">
        <v>168</v>
      </c>
      <c r="G303" s="63">
        <v>8210090020</v>
      </c>
      <c r="H303" s="9" t="s">
        <v>171</v>
      </c>
      <c r="I303" s="15"/>
      <c r="J303" s="10">
        <f>J304</f>
        <v>0</v>
      </c>
      <c r="K303" s="10">
        <f t="shared" si="88"/>
        <v>0</v>
      </c>
      <c r="L303" s="10">
        <f t="shared" si="88"/>
        <v>0</v>
      </c>
    </row>
    <row r="304" spans="4:12" ht="41.25" hidden="1" thickBot="1" x14ac:dyDescent="0.35">
      <c r="D304" s="67"/>
      <c r="E304" s="7"/>
      <c r="F304" s="31" t="s">
        <v>169</v>
      </c>
      <c r="G304" s="63">
        <v>8210090020</v>
      </c>
      <c r="H304" s="9" t="s">
        <v>172</v>
      </c>
      <c r="I304" s="15"/>
      <c r="J304" s="10">
        <v>0</v>
      </c>
      <c r="K304" s="10">
        <v>0</v>
      </c>
      <c r="L304" s="10">
        <v>0</v>
      </c>
    </row>
    <row r="305" spans="4:12" ht="41.25" hidden="1" thickBot="1" x14ac:dyDescent="0.35">
      <c r="D305" s="67"/>
      <c r="E305" s="7"/>
      <c r="F305" s="13" t="s">
        <v>167</v>
      </c>
      <c r="G305" s="64"/>
      <c r="H305" s="9"/>
      <c r="I305" s="15" t="s">
        <v>107</v>
      </c>
      <c r="J305" s="16">
        <f>J306</f>
        <v>0</v>
      </c>
      <c r="K305" s="16">
        <f t="shared" ref="K305:L305" si="89">K306</f>
        <v>0</v>
      </c>
      <c r="L305" s="16">
        <f t="shared" si="89"/>
        <v>0</v>
      </c>
    </row>
    <row r="306" spans="4:12" ht="81.75" hidden="1" thickBot="1" x14ac:dyDescent="0.35">
      <c r="D306" s="67"/>
      <c r="E306" s="7"/>
      <c r="F306" s="13" t="s">
        <v>170</v>
      </c>
      <c r="G306" s="64"/>
      <c r="H306" s="9"/>
      <c r="I306" s="15" t="s">
        <v>173</v>
      </c>
      <c r="J306" s="16">
        <f>J302</f>
        <v>0</v>
      </c>
      <c r="K306" s="16">
        <f t="shared" ref="K306:L306" si="90">K302</f>
        <v>0</v>
      </c>
      <c r="L306" s="16">
        <f t="shared" si="90"/>
        <v>0</v>
      </c>
    </row>
    <row r="307" spans="4:12" ht="76.5" customHeight="1" thickBot="1" x14ac:dyDescent="0.35">
      <c r="D307" s="67"/>
      <c r="E307" s="75"/>
      <c r="F307" s="76" t="s">
        <v>192</v>
      </c>
      <c r="G307" s="74">
        <v>8210000000</v>
      </c>
      <c r="H307" s="70"/>
      <c r="I307" s="70"/>
      <c r="J307" s="69">
        <f>J308</f>
        <v>4530</v>
      </c>
      <c r="K307" s="69">
        <f t="shared" ref="K307:L308" si="91">K308</f>
        <v>0</v>
      </c>
      <c r="L307" s="69">
        <f t="shared" si="91"/>
        <v>0</v>
      </c>
    </row>
    <row r="308" spans="4:12" ht="30.75" customHeight="1" thickBot="1" x14ac:dyDescent="0.35">
      <c r="D308" s="67"/>
      <c r="E308" s="75"/>
      <c r="F308" s="29" t="s">
        <v>41</v>
      </c>
      <c r="G308" s="74">
        <v>8210090211</v>
      </c>
      <c r="H308" s="70">
        <v>500</v>
      </c>
      <c r="I308" s="70"/>
      <c r="J308" s="69">
        <f>J309</f>
        <v>4530</v>
      </c>
      <c r="K308" s="69">
        <f t="shared" si="91"/>
        <v>0</v>
      </c>
      <c r="L308" s="69">
        <f t="shared" si="91"/>
        <v>0</v>
      </c>
    </row>
    <row r="309" spans="4:12" ht="23.25" customHeight="1" thickBot="1" x14ac:dyDescent="0.35">
      <c r="D309" s="67"/>
      <c r="E309" s="75"/>
      <c r="F309" s="59" t="s">
        <v>42</v>
      </c>
      <c r="G309" s="74">
        <v>8210090211</v>
      </c>
      <c r="H309" s="70" t="s">
        <v>175</v>
      </c>
      <c r="I309" s="70"/>
      <c r="J309" s="69">
        <v>4530</v>
      </c>
      <c r="K309" s="69">
        <v>0</v>
      </c>
      <c r="L309" s="69">
        <v>0</v>
      </c>
    </row>
    <row r="310" spans="4:12" ht="21" thickBot="1" x14ac:dyDescent="0.35">
      <c r="D310" s="67"/>
      <c r="E310" s="75"/>
      <c r="F310" s="51" t="s">
        <v>58</v>
      </c>
      <c r="G310" s="73"/>
      <c r="H310" s="70"/>
      <c r="I310" s="71" t="s">
        <v>190</v>
      </c>
      <c r="J310" s="72">
        <f>J311</f>
        <v>4530</v>
      </c>
      <c r="K310" s="72">
        <f t="shared" ref="K310:L310" si="92">K311</f>
        <v>0</v>
      </c>
      <c r="L310" s="72">
        <f t="shared" si="92"/>
        <v>0</v>
      </c>
    </row>
    <row r="311" spans="4:12" ht="21" thickBot="1" x14ac:dyDescent="0.35">
      <c r="D311" s="67"/>
      <c r="E311" s="75"/>
      <c r="F311" s="124" t="s">
        <v>63</v>
      </c>
      <c r="G311" s="125"/>
      <c r="H311" s="126"/>
      <c r="I311" s="127" t="s">
        <v>191</v>
      </c>
      <c r="J311" s="128">
        <v>4530</v>
      </c>
      <c r="K311" s="128">
        <f t="shared" ref="K311:L311" si="93">K306</f>
        <v>0</v>
      </c>
      <c r="L311" s="128">
        <f t="shared" si="93"/>
        <v>0</v>
      </c>
    </row>
    <row r="312" spans="4:12" ht="21" thickBot="1" x14ac:dyDescent="0.35">
      <c r="D312" s="67"/>
      <c r="E312" s="7"/>
      <c r="F312" s="124"/>
      <c r="G312" s="125"/>
      <c r="H312" s="126"/>
      <c r="I312" s="127"/>
      <c r="J312" s="128"/>
      <c r="K312" s="128"/>
      <c r="L312" s="128"/>
    </row>
    <row r="313" spans="4:12" ht="81.75" thickBot="1" x14ac:dyDescent="0.35">
      <c r="D313" s="67"/>
      <c r="E313" s="83"/>
      <c r="F313" s="120" t="s">
        <v>204</v>
      </c>
      <c r="G313" s="26" t="s">
        <v>139</v>
      </c>
      <c r="H313" s="78" t="s">
        <v>135</v>
      </c>
      <c r="I313" s="79"/>
      <c r="J313" s="81">
        <f>J314</f>
        <v>43.731000000000002</v>
      </c>
      <c r="K313" s="81">
        <f t="shared" ref="K313:L313" si="94">K314</f>
        <v>43.731000000000002</v>
      </c>
      <c r="L313" s="81">
        <f t="shared" si="94"/>
        <v>43.731000000000002</v>
      </c>
    </row>
    <row r="314" spans="4:12" ht="21" thickBot="1" x14ac:dyDescent="0.35">
      <c r="D314" s="67"/>
      <c r="E314" s="83"/>
      <c r="F314" s="61" t="s">
        <v>136</v>
      </c>
      <c r="G314" s="26" t="s">
        <v>139</v>
      </c>
      <c r="H314" s="78" t="s">
        <v>193</v>
      </c>
      <c r="I314" s="79"/>
      <c r="J314" s="81">
        <v>43.731000000000002</v>
      </c>
      <c r="K314" s="81">
        <v>43.731000000000002</v>
      </c>
      <c r="L314" s="81">
        <v>43.731000000000002</v>
      </c>
    </row>
    <row r="315" spans="4:12" ht="21" thickBot="1" x14ac:dyDescent="0.35">
      <c r="D315" s="67"/>
      <c r="E315" s="83"/>
      <c r="F315" s="17" t="s">
        <v>58</v>
      </c>
      <c r="G315" s="77"/>
      <c r="H315" s="78"/>
      <c r="I315" s="79" t="s">
        <v>140</v>
      </c>
      <c r="J315" s="80">
        <f>J316</f>
        <v>43.731000000000002</v>
      </c>
      <c r="K315" s="80">
        <f t="shared" ref="K315:L315" si="95">K316</f>
        <v>0</v>
      </c>
      <c r="L315" s="80">
        <f t="shared" si="95"/>
        <v>0</v>
      </c>
    </row>
    <row r="316" spans="4:12" ht="21" thickBot="1" x14ac:dyDescent="0.35">
      <c r="D316" s="67"/>
      <c r="E316" s="83"/>
      <c r="F316" s="60" t="s">
        <v>137</v>
      </c>
      <c r="G316" s="77"/>
      <c r="H316" s="78"/>
      <c r="I316" s="79" t="s">
        <v>194</v>
      </c>
      <c r="J316" s="80">
        <v>43.731000000000002</v>
      </c>
      <c r="K316" s="80">
        <v>0</v>
      </c>
      <c r="L316" s="80">
        <v>0</v>
      </c>
    </row>
    <row r="317" spans="4:12" ht="41.25" thickBot="1" x14ac:dyDescent="0.35">
      <c r="D317" s="67"/>
      <c r="E317" s="7"/>
      <c r="F317" s="8" t="s">
        <v>81</v>
      </c>
      <c r="G317" s="19">
        <v>8210000000</v>
      </c>
      <c r="H317" s="9"/>
      <c r="I317" s="9"/>
      <c r="J317" s="10">
        <f>J318</f>
        <v>2865.4</v>
      </c>
      <c r="K317" s="10">
        <f t="shared" ref="K317:L318" si="96">K318</f>
        <v>0</v>
      </c>
      <c r="L317" s="10">
        <f t="shared" si="96"/>
        <v>0</v>
      </c>
    </row>
    <row r="318" spans="4:12" ht="21" thickBot="1" x14ac:dyDescent="0.35">
      <c r="D318" s="67"/>
      <c r="E318" s="7"/>
      <c r="F318" s="8" t="s">
        <v>41</v>
      </c>
      <c r="G318" s="19">
        <v>8210090500</v>
      </c>
      <c r="H318" s="9">
        <v>500</v>
      </c>
      <c r="I318" s="9"/>
      <c r="J318" s="10">
        <f>J319</f>
        <v>2865.4</v>
      </c>
      <c r="K318" s="10">
        <f t="shared" si="96"/>
        <v>0</v>
      </c>
      <c r="L318" s="10">
        <f t="shared" si="96"/>
        <v>0</v>
      </c>
    </row>
    <row r="319" spans="4:12" ht="41.25" thickBot="1" x14ac:dyDescent="0.35">
      <c r="D319" s="67"/>
      <c r="E319" s="7"/>
      <c r="F319" s="8" t="s">
        <v>82</v>
      </c>
      <c r="G319" s="19">
        <v>8210090500</v>
      </c>
      <c r="H319" s="9">
        <v>520</v>
      </c>
      <c r="I319" s="9"/>
      <c r="J319" s="10">
        <v>2865.4</v>
      </c>
      <c r="K319" s="10">
        <v>0</v>
      </c>
      <c r="L319" s="10">
        <v>0</v>
      </c>
    </row>
    <row r="320" spans="4:12" ht="41.25" thickBot="1" x14ac:dyDescent="0.35">
      <c r="D320" s="67"/>
      <c r="E320" s="7"/>
      <c r="F320" s="13" t="s">
        <v>83</v>
      </c>
      <c r="G320" s="6"/>
      <c r="H320" s="9"/>
      <c r="I320" s="15">
        <v>1400</v>
      </c>
      <c r="J320" s="16">
        <f>J321</f>
        <v>2865.4</v>
      </c>
      <c r="K320" s="16">
        <f t="shared" ref="K320:L320" si="97">K321</f>
        <v>0</v>
      </c>
      <c r="L320" s="16">
        <f t="shared" si="97"/>
        <v>0</v>
      </c>
    </row>
    <row r="321" spans="4:12" ht="15.75" customHeight="1" x14ac:dyDescent="0.3">
      <c r="D321" s="67"/>
      <c r="E321" s="140"/>
      <c r="F321" s="124" t="s">
        <v>84</v>
      </c>
      <c r="G321" s="125"/>
      <c r="H321" s="126"/>
      <c r="I321" s="127">
        <v>1403</v>
      </c>
      <c r="J321" s="128">
        <f>J317</f>
        <v>2865.4</v>
      </c>
      <c r="K321" s="128">
        <f t="shared" ref="K321:L321" si="98">K312</f>
        <v>0</v>
      </c>
      <c r="L321" s="128">
        <f t="shared" si="98"/>
        <v>0</v>
      </c>
    </row>
    <row r="322" spans="4:12" ht="6.75" customHeight="1" thickBot="1" x14ac:dyDescent="0.35">
      <c r="D322" s="67"/>
      <c r="E322" s="141"/>
      <c r="F322" s="124"/>
      <c r="G322" s="125"/>
      <c r="H322" s="126"/>
      <c r="I322" s="127"/>
      <c r="J322" s="128"/>
      <c r="K322" s="128"/>
      <c r="L322" s="128"/>
    </row>
    <row r="323" spans="4:12" ht="21" thickBot="1" x14ac:dyDescent="0.35">
      <c r="D323" s="67"/>
      <c r="E323" s="7"/>
      <c r="F323" s="8" t="s">
        <v>85</v>
      </c>
      <c r="G323" s="19"/>
      <c r="H323" s="19"/>
      <c r="I323" s="19"/>
      <c r="J323" s="65"/>
      <c r="K323" s="66">
        <v>2018.904</v>
      </c>
      <c r="L323" s="66">
        <v>3972.41</v>
      </c>
    </row>
    <row r="324" spans="4:12" ht="15" customHeight="1" x14ac:dyDescent="0.3">
      <c r="D324" s="67"/>
      <c r="E324" s="137"/>
      <c r="F324" s="139" t="s">
        <v>86</v>
      </c>
      <c r="G324" s="134"/>
      <c r="H324" s="134"/>
      <c r="I324" s="134"/>
      <c r="J324" s="136">
        <f>J6+J121+J171</f>
        <v>144374.27200000003</v>
      </c>
      <c r="K324" s="136">
        <f>K6+K121+K171+K323</f>
        <v>83948.494999999995</v>
      </c>
      <c r="L324" s="136">
        <f>L6+L121+L171+L323</f>
        <v>84726.195000000007</v>
      </c>
    </row>
    <row r="325" spans="4:12" ht="9.75" customHeight="1" thickBot="1" x14ac:dyDescent="0.35">
      <c r="D325" s="67"/>
      <c r="E325" s="138"/>
      <c r="F325" s="139"/>
      <c r="G325" s="134"/>
      <c r="H325" s="134"/>
      <c r="I325" s="134"/>
      <c r="J325" s="136"/>
      <c r="K325" s="136"/>
      <c r="L325" s="136"/>
    </row>
    <row r="326" spans="4:12" ht="20.25" x14ac:dyDescent="0.3">
      <c r="D326" s="67"/>
      <c r="E326" s="67"/>
      <c r="F326" s="67"/>
      <c r="G326" s="67"/>
      <c r="H326" s="67"/>
      <c r="I326" s="67"/>
      <c r="J326" s="67"/>
      <c r="K326" s="67"/>
      <c r="L326" s="67"/>
    </row>
    <row r="327" spans="4:12" ht="20.25" x14ac:dyDescent="0.3">
      <c r="D327" s="67"/>
      <c r="E327" s="67"/>
      <c r="F327" s="67"/>
      <c r="G327" s="67"/>
      <c r="H327" s="67"/>
      <c r="I327" s="67"/>
      <c r="J327" s="67"/>
      <c r="K327" s="67"/>
      <c r="L327" s="67"/>
    </row>
    <row r="328" spans="4:12" ht="20.25" x14ac:dyDescent="0.3">
      <c r="D328" s="67"/>
      <c r="E328" s="67"/>
      <c r="F328" s="67"/>
      <c r="G328" s="67"/>
      <c r="H328" s="67"/>
      <c r="I328" s="67"/>
      <c r="J328" s="67"/>
      <c r="K328" s="67"/>
      <c r="L328" s="67"/>
    </row>
    <row r="329" spans="4:12" ht="20.25" x14ac:dyDescent="0.3">
      <c r="D329" s="67"/>
      <c r="E329" s="67"/>
      <c r="F329" s="67"/>
      <c r="G329" s="67"/>
      <c r="H329" s="67"/>
      <c r="I329" s="67"/>
      <c r="J329" s="67"/>
      <c r="K329" s="67"/>
      <c r="L329" s="67"/>
    </row>
    <row r="330" spans="4:12" ht="20.25" x14ac:dyDescent="0.3">
      <c r="D330" s="67"/>
      <c r="E330" s="67"/>
      <c r="F330" s="67"/>
      <c r="G330" s="67"/>
      <c r="H330" s="67"/>
      <c r="I330" s="67"/>
      <c r="J330" s="67"/>
      <c r="K330" s="67"/>
      <c r="L330" s="67"/>
    </row>
  </sheetData>
  <mergeCells count="310">
    <mergeCell ref="G180:G181"/>
    <mergeCell ref="H180:H181"/>
    <mergeCell ref="I180:I181"/>
    <mergeCell ref="J180:J181"/>
    <mergeCell ref="K180:K181"/>
    <mergeCell ref="L180:L181"/>
    <mergeCell ref="E6:E7"/>
    <mergeCell ref="F6:F7"/>
    <mergeCell ref="G6:G7"/>
    <mergeCell ref="H6:H7"/>
    <mergeCell ref="I6:I7"/>
    <mergeCell ref="J6:J7"/>
    <mergeCell ref="K6:K7"/>
    <mergeCell ref="L6:L7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E70:E71"/>
    <mergeCell ref="F70:F71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G70:G71"/>
    <mergeCell ref="H70:H71"/>
    <mergeCell ref="I70:I71"/>
    <mergeCell ref="J70:J71"/>
    <mergeCell ref="K70:K71"/>
    <mergeCell ref="L70:L71"/>
    <mergeCell ref="E122:E123"/>
    <mergeCell ref="F122:F123"/>
    <mergeCell ref="G122:G123"/>
    <mergeCell ref="H122:H123"/>
    <mergeCell ref="I122:I123"/>
    <mergeCell ref="L133:L135"/>
    <mergeCell ref="J124:J126"/>
    <mergeCell ref="E127:E129"/>
    <mergeCell ref="F127:F129"/>
    <mergeCell ref="H127:H129"/>
    <mergeCell ref="I127:I129"/>
    <mergeCell ref="J127:J129"/>
    <mergeCell ref="K127:K129"/>
    <mergeCell ref="L127:L129"/>
    <mergeCell ref="E124:E126"/>
    <mergeCell ref="F124:F126"/>
    <mergeCell ref="G124:G126"/>
    <mergeCell ref="H124:H126"/>
    <mergeCell ref="I124:I126"/>
    <mergeCell ref="E133:E135"/>
    <mergeCell ref="F133:F135"/>
    <mergeCell ref="H133:H135"/>
    <mergeCell ref="I133:I135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E151:E152"/>
    <mergeCell ref="F151:F152"/>
    <mergeCell ref="G151:G152"/>
    <mergeCell ref="H151:H152"/>
    <mergeCell ref="I151:I152"/>
    <mergeCell ref="J151:J152"/>
    <mergeCell ref="K151:K152"/>
    <mergeCell ref="L151:L152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E195:E197"/>
    <mergeCell ref="G195:G197"/>
    <mergeCell ref="H195:H197"/>
    <mergeCell ref="I195:I197"/>
    <mergeCell ref="J195:J197"/>
    <mergeCell ref="K195:K197"/>
    <mergeCell ref="L195:L197"/>
    <mergeCell ref="E193:E194"/>
    <mergeCell ref="F193:F194"/>
    <mergeCell ref="G193:G194"/>
    <mergeCell ref="H193:H194"/>
    <mergeCell ref="I193:I194"/>
    <mergeCell ref="J193:J194"/>
    <mergeCell ref="K193:K194"/>
    <mergeCell ref="L193:L194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E200:E201"/>
    <mergeCell ref="F200:F201"/>
    <mergeCell ref="G200:G201"/>
    <mergeCell ref="H200:H201"/>
    <mergeCell ref="I200:I201"/>
    <mergeCell ref="J200:J201"/>
    <mergeCell ref="L200:L201"/>
    <mergeCell ref="G208:G209"/>
    <mergeCell ref="H208:H209"/>
    <mergeCell ref="I208:I209"/>
    <mergeCell ref="J208:J209"/>
    <mergeCell ref="K208:K209"/>
    <mergeCell ref="L208:L209"/>
    <mergeCell ref="K200:K201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E228:E229"/>
    <mergeCell ref="F228:F229"/>
    <mergeCell ref="G228:G229"/>
    <mergeCell ref="H228:H229"/>
    <mergeCell ref="I228:I229"/>
    <mergeCell ref="J228:J229"/>
    <mergeCell ref="E260:E261"/>
    <mergeCell ref="F260:F261"/>
    <mergeCell ref="G260:G261"/>
    <mergeCell ref="H260:H261"/>
    <mergeCell ref="I260:I261"/>
    <mergeCell ref="J260:J261"/>
    <mergeCell ref="K260:K261"/>
    <mergeCell ref="L260:L261"/>
    <mergeCell ref="E258:E259"/>
    <mergeCell ref="F258:F259"/>
    <mergeCell ref="G258:G259"/>
    <mergeCell ref="H258:H259"/>
    <mergeCell ref="I258:I259"/>
    <mergeCell ref="J258:J259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E269:E271"/>
    <mergeCell ref="G269:G271"/>
    <mergeCell ref="H269:H271"/>
    <mergeCell ref="I269:I271"/>
    <mergeCell ref="J269:J271"/>
    <mergeCell ref="K269:K271"/>
    <mergeCell ref="K324:K325"/>
    <mergeCell ref="L324:L325"/>
    <mergeCell ref="E324:E325"/>
    <mergeCell ref="F324:F325"/>
    <mergeCell ref="G324:G325"/>
    <mergeCell ref="H324:H325"/>
    <mergeCell ref="I324:I325"/>
    <mergeCell ref="J324:J325"/>
    <mergeCell ref="K298:K299"/>
    <mergeCell ref="L298:L299"/>
    <mergeCell ref="E321:E322"/>
    <mergeCell ref="F321:F322"/>
    <mergeCell ref="G321:G322"/>
    <mergeCell ref="H321:H322"/>
    <mergeCell ref="I321:I322"/>
    <mergeCell ref="J321:J322"/>
    <mergeCell ref="K321:K322"/>
    <mergeCell ref="L321:L322"/>
    <mergeCell ref="E298:E299"/>
    <mergeCell ref="F298:F299"/>
    <mergeCell ref="G298:G299"/>
    <mergeCell ref="H298:H299"/>
    <mergeCell ref="I298:I299"/>
    <mergeCell ref="J298:J299"/>
    <mergeCell ref="K25:K26"/>
    <mergeCell ref="L25:L26"/>
    <mergeCell ref="K27:K28"/>
    <mergeCell ref="L27:L28"/>
    <mergeCell ref="K29:K30"/>
    <mergeCell ref="L29:L30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F311:F312"/>
    <mergeCell ref="G311:G312"/>
    <mergeCell ref="H311:H312"/>
    <mergeCell ref="I311:I312"/>
    <mergeCell ref="J311:J312"/>
    <mergeCell ref="K311:K312"/>
    <mergeCell ref="L311:L312"/>
    <mergeCell ref="K124:K126"/>
    <mergeCell ref="L124:L126"/>
    <mergeCell ref="F226:F227"/>
    <mergeCell ref="G226:G227"/>
    <mergeCell ref="H226:H227"/>
    <mergeCell ref="I226:I227"/>
    <mergeCell ref="J226:J227"/>
    <mergeCell ref="K226:K227"/>
    <mergeCell ref="L226:L227"/>
    <mergeCell ref="F208:F209"/>
    <mergeCell ref="L269:L271"/>
    <mergeCell ref="K258:K259"/>
    <mergeCell ref="L258:L259"/>
    <mergeCell ref="K228:K229"/>
    <mergeCell ref="L228:L229"/>
    <mergeCell ref="J133:J135"/>
    <mergeCell ref="K133:K135"/>
  </mergeCells>
  <pageMargins left="0" right="0.70866141732283472" top="0.74803149606299213" bottom="0.74803149606299213" header="0.31496062992125984" footer="0.31496062992125984"/>
  <pageSetup paperSize="9" scale="37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2023-06-08T07:30:03Z</cp:lastPrinted>
  <dcterms:created xsi:type="dcterms:W3CDTF">2022-10-13T02:03:52Z</dcterms:created>
  <dcterms:modified xsi:type="dcterms:W3CDTF">2023-10-13T04:00:29Z</dcterms:modified>
</cp:coreProperties>
</file>